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firstSheet="2" activeTab="8"/>
  </bookViews>
  <sheets>
    <sheet name="Gruppo A" sheetId="1" r:id="rId1"/>
    <sheet name="Gruppo B" sheetId="2" r:id="rId2"/>
    <sheet name="Gruppo C" sheetId="3" r:id="rId3"/>
    <sheet name="Gruppo D" sheetId="4" r:id="rId4"/>
    <sheet name="Gruppo E" sheetId="5" r:id="rId5"/>
    <sheet name="Gruppo F" sheetId="6" r:id="rId6"/>
    <sheet name="Gruppo G" sheetId="7" r:id="rId7"/>
    <sheet name="Gruppo H" sheetId="8" r:id="rId8"/>
    <sheet name="2a Fase" sheetId="9" r:id="rId9"/>
  </sheets>
  <definedNames/>
  <calcPr fullCalcOnLoad="1" refMode="R1C1"/>
</workbook>
</file>

<file path=xl/comments1.xml><?xml version="1.0" encoding="utf-8"?>
<comments xmlns="http://schemas.openxmlformats.org/spreadsheetml/2006/main">
  <authors>
    <author>Rosario</author>
  </authors>
  <commentList>
    <comment ref="A24" authorId="0">
      <text>
        <r>
          <rPr>
            <b/>
            <sz val="8"/>
            <color indexed="10"/>
            <rFont val="Tahoma"/>
            <family val="2"/>
          </rPr>
          <t xml:space="preserve">Il -1 rappresenta la partita ancora da disputare, l'amministratore deve solo ed esclusivamente inserire i relativi punti di ogni partita, da non confondere col risultato.(Esempio Punti = 86,5)
Il presente foglio calcolerà automaticamente, secondo la tabella in alto, il numero di gol e la relativa classifica. 
</t>
        </r>
      </text>
    </comment>
    <comment ref="C9" authorId="0">
      <text>
        <r>
          <rPr>
            <b/>
            <sz val="8"/>
            <rFont val="Tahoma"/>
            <family val="0"/>
          </rPr>
          <t>Inserire I punti delle relative giornate (devi inserire solo questo valore)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Rosario</author>
  </authors>
  <commentList>
    <comment ref="C9" authorId="0">
      <text>
        <r>
          <rPr>
            <b/>
            <sz val="8"/>
            <rFont val="Tahoma"/>
            <family val="0"/>
          </rPr>
          <t>Inserire I punti delle relative giornate (devi inserire solo questo valore)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color indexed="10"/>
            <rFont val="Tahoma"/>
            <family val="2"/>
          </rPr>
          <t xml:space="preserve">Il -1 rappresenta la partita ancora da disputare, l'amministratore deve solo ed esclusivamente inserire i relativi punti di ogni partita, da non confondere col risultato.(Esempio Punti = 86,5)
Il presente foglio calcolerà automaticamente, secondo la tabella in alto, il numero di gol e la relativa classifica. 
</t>
        </r>
      </text>
    </comment>
  </commentList>
</comments>
</file>

<file path=xl/comments3.xml><?xml version="1.0" encoding="utf-8"?>
<comments xmlns="http://schemas.openxmlformats.org/spreadsheetml/2006/main">
  <authors>
    <author>Rosario</author>
  </authors>
  <commentList>
    <comment ref="C9" authorId="0">
      <text>
        <r>
          <rPr>
            <b/>
            <sz val="8"/>
            <rFont val="Tahoma"/>
            <family val="0"/>
          </rPr>
          <t>Inserire I punti delle relative giornate (devi inserire solo questo valore)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color indexed="10"/>
            <rFont val="Tahoma"/>
            <family val="2"/>
          </rPr>
          <t xml:space="preserve">Il -1 rappresenta la partita ancora da disputare, l'amministratore deve solo ed esclusivamente inserire i relativi punti di ogni partita, da non confondere col risultato.(Esempio Punti = 86,5)
Il presente foglio calcolerà automaticamente, secondo la tabella in alto, il numero di gol e la relativa classifica. 
</t>
        </r>
      </text>
    </comment>
  </commentList>
</comments>
</file>

<file path=xl/comments4.xml><?xml version="1.0" encoding="utf-8"?>
<comments xmlns="http://schemas.openxmlformats.org/spreadsheetml/2006/main">
  <authors>
    <author>Rosario</author>
  </authors>
  <commentList>
    <comment ref="C9" authorId="0">
      <text>
        <r>
          <rPr>
            <b/>
            <sz val="8"/>
            <rFont val="Tahoma"/>
            <family val="0"/>
          </rPr>
          <t>Inserire I punti delle relative giornate (devi inserire solo questo valore)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color indexed="10"/>
            <rFont val="Tahoma"/>
            <family val="2"/>
          </rPr>
          <t xml:space="preserve">Il -1 rappresenta la partita ancora da disputare, l'amministratore deve solo ed esclusivamente inserire i relativi punti di ogni partita, da non confondere col risultato.(Esempio Punti = 86,5)
Il presente foglio calcolerà automaticamente, secondo la tabella in alto, il numero di gol e la relativa classifica. 
</t>
        </r>
      </text>
    </comment>
  </commentList>
</comments>
</file>

<file path=xl/comments5.xml><?xml version="1.0" encoding="utf-8"?>
<comments xmlns="http://schemas.openxmlformats.org/spreadsheetml/2006/main">
  <authors>
    <author>Rosario</author>
  </authors>
  <commentList>
    <comment ref="A24" authorId="0">
      <text>
        <r>
          <rPr>
            <b/>
            <sz val="8"/>
            <color indexed="10"/>
            <rFont val="Tahoma"/>
            <family val="2"/>
          </rPr>
          <t xml:space="preserve">Il -1 rappresenta la partita ancora da disputare, l'amministratore deve solo ed esclusivamente inserire i relativi punti di ogni partita, da non confondere col risultato.(Esempio Punti = 86,5)
Il presente foglio calcolerà automaticamente, secondo la tabella in alto, il numero di gol e la relativa classifica. 
</t>
        </r>
      </text>
    </comment>
    <comment ref="C9" authorId="0">
      <text>
        <r>
          <rPr>
            <b/>
            <sz val="8"/>
            <rFont val="Tahoma"/>
            <family val="0"/>
          </rPr>
          <t>Inserire I punti delle relative giornate (devi inserire solo questo valore)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Rosario</author>
  </authors>
  <commentList>
    <comment ref="C9" authorId="0">
      <text>
        <r>
          <rPr>
            <b/>
            <sz val="8"/>
            <rFont val="Tahoma"/>
            <family val="0"/>
          </rPr>
          <t>Inserire I punti delle relative giornate (devi inserire solo questo valore)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color indexed="10"/>
            <rFont val="Tahoma"/>
            <family val="2"/>
          </rPr>
          <t xml:space="preserve">Il -1 rappresenta la partita ancora da disputare, l'amministratore deve solo ed esclusivamente inserire i relativi punti di ogni partita, da non confondere col risultato.(Esempio Punti = 86,5)
Il presente foglio calcolerà automaticamente, secondo la tabella in alto, il numero di gol e la relativa classifica. 
</t>
        </r>
      </text>
    </comment>
  </commentList>
</comments>
</file>

<file path=xl/comments7.xml><?xml version="1.0" encoding="utf-8"?>
<comments xmlns="http://schemas.openxmlformats.org/spreadsheetml/2006/main">
  <authors>
    <author>Rosario</author>
  </authors>
  <commentList>
    <comment ref="C9" authorId="0">
      <text>
        <r>
          <rPr>
            <b/>
            <sz val="8"/>
            <rFont val="Tahoma"/>
            <family val="0"/>
          </rPr>
          <t>Inserire I punti delle relative giornate (devi inserire solo questo valore)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color indexed="10"/>
            <rFont val="Tahoma"/>
            <family val="2"/>
          </rPr>
          <t xml:space="preserve">Il -1 rappresenta la partita ancora da disputare, l'amministratore deve solo ed esclusivamente inserire i relativi punti di ogni partita, da non confondere col risultato.(Esempio Punti = 86,5)
Il presente foglio calcolerà automaticamente, secondo la tabella in alto, il numero di gol e la relativa classifica. 
</t>
        </r>
      </text>
    </comment>
  </commentList>
</comments>
</file>

<file path=xl/comments8.xml><?xml version="1.0" encoding="utf-8"?>
<comments xmlns="http://schemas.openxmlformats.org/spreadsheetml/2006/main">
  <authors>
    <author>Rosario</author>
  </authors>
  <commentList>
    <comment ref="C9" authorId="0">
      <text>
        <r>
          <rPr>
            <b/>
            <sz val="8"/>
            <rFont val="Tahoma"/>
            <family val="0"/>
          </rPr>
          <t>Inserire I punti delle relative giornate (devi inserire solo questo valore)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color indexed="10"/>
            <rFont val="Tahoma"/>
            <family val="2"/>
          </rPr>
          <t xml:space="preserve">Il -1 rappresenta la partita ancora da disputare, l'amministratore deve solo ed esclusivamente inserire i relativi punti di ogni partita, da non confondere col risultato.(Esempio Punti = 86,5)
Il presente foglio calcolerà automaticamente, secondo la tabella in alto, il numero di gol e la relativa classifica. 
</t>
        </r>
      </text>
    </comment>
  </commentList>
</comments>
</file>

<file path=xl/sharedStrings.xml><?xml version="1.0" encoding="utf-8"?>
<sst xmlns="http://schemas.openxmlformats.org/spreadsheetml/2006/main" count="415" uniqueCount="75">
  <si>
    <t>Gruppo</t>
  </si>
  <si>
    <t>A</t>
  </si>
  <si>
    <t>Squadra</t>
  </si>
  <si>
    <t>Punti</t>
  </si>
  <si>
    <t>Partite</t>
  </si>
  <si>
    <t>Risultato</t>
  </si>
  <si>
    <t>Assegnazione Gol</t>
  </si>
  <si>
    <t>1°</t>
  </si>
  <si>
    <t>2°</t>
  </si>
  <si>
    <t>3°</t>
  </si>
  <si>
    <t>4°</t>
  </si>
  <si>
    <t>5°</t>
  </si>
  <si>
    <t>6°</t>
  </si>
  <si>
    <t>Tot</t>
  </si>
  <si>
    <r>
      <t>Per Sapere Come Funziona, Porta il cursore</t>
    </r>
    <r>
      <rPr>
        <sz val="10"/>
        <color indexed="10"/>
        <rFont val="Arial"/>
        <family val="2"/>
      </rPr>
      <t xml:space="preserve"> Qui</t>
    </r>
  </si>
  <si>
    <t>B</t>
  </si>
  <si>
    <t>C</t>
  </si>
  <si>
    <t>Euskal Herria</t>
  </si>
  <si>
    <t>Ely Team</t>
  </si>
  <si>
    <t>Pol.Lothlorien</t>
  </si>
  <si>
    <t>Borgorosso</t>
  </si>
  <si>
    <t>Pol-Lothlorien</t>
  </si>
  <si>
    <t>Bayer Lelerkusen</t>
  </si>
  <si>
    <t>Cuba Libre</t>
  </si>
  <si>
    <t>Hellas Forever</t>
  </si>
  <si>
    <t>Amici Di Mohammed</t>
  </si>
  <si>
    <t>P.S.J.</t>
  </si>
  <si>
    <t>D</t>
  </si>
  <si>
    <t>Calzini</t>
  </si>
  <si>
    <t>Amico ACR</t>
  </si>
  <si>
    <t>Malaga F.C.</t>
  </si>
  <si>
    <t>Spartak Giuseppe</t>
  </si>
  <si>
    <t>Mally Fanta Club</t>
  </si>
  <si>
    <t>Malaga F.C</t>
  </si>
  <si>
    <t>E</t>
  </si>
  <si>
    <t>F</t>
  </si>
  <si>
    <t>Van Nistelrooy Fan Club</t>
  </si>
  <si>
    <t>Black Stone</t>
  </si>
  <si>
    <t>Il Signore Dei Gemelli</t>
  </si>
  <si>
    <t>H</t>
  </si>
  <si>
    <t>G</t>
  </si>
  <si>
    <t>Dinamo Terpi</t>
  </si>
  <si>
    <t>Simo United</t>
  </si>
  <si>
    <t>Boshiktas</t>
  </si>
  <si>
    <t>Thomatinaikos</t>
  </si>
  <si>
    <t>SS Superiors</t>
  </si>
  <si>
    <t>SS Speriors</t>
  </si>
  <si>
    <t>Implacabili</t>
  </si>
  <si>
    <t>A.S.Zazà</t>
  </si>
  <si>
    <t>Legalotto</t>
  </si>
  <si>
    <t>SFELGRAM</t>
  </si>
  <si>
    <t>Fantarena 2000</t>
  </si>
  <si>
    <t>La Signora Vitiello</t>
  </si>
  <si>
    <t>Energie</t>
  </si>
  <si>
    <t>Rosamo 97</t>
  </si>
  <si>
    <t>I Superboys</t>
  </si>
  <si>
    <t>X Celsior Bisentia</t>
  </si>
  <si>
    <t>La Compagnia dei Celestini</t>
  </si>
  <si>
    <t>La Compagnia Dei Celestini</t>
  </si>
  <si>
    <t>Rapid Sarzana</t>
  </si>
  <si>
    <t>Fi.Ga.Team</t>
  </si>
  <si>
    <t>Diana &amp; Giammario</t>
  </si>
  <si>
    <t>Semifinale</t>
  </si>
  <si>
    <t>and.</t>
  </si>
  <si>
    <t>rit.</t>
  </si>
  <si>
    <t>Finale</t>
  </si>
  <si>
    <t>VINCITORE CHAMPIONS LEAGUE</t>
  </si>
  <si>
    <t>Fi.Ga Team</t>
  </si>
  <si>
    <t>diff reti</t>
  </si>
  <si>
    <t>Quarti</t>
  </si>
  <si>
    <t>X-Celsior Bisenzia</t>
  </si>
  <si>
    <t>Il Signore dei Gemelli</t>
  </si>
  <si>
    <t>Implacabili    (134)</t>
  </si>
  <si>
    <t>Energie   (133,5)</t>
  </si>
  <si>
    <t>Ottavi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</si>
</sst>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5">
    <font>
      <sz val="10"/>
      <name val="Arial"/>
      <family val="0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0"/>
      <color indexed="8"/>
      <name val="Arial"/>
      <family val="0"/>
    </font>
    <font>
      <sz val="10"/>
      <color indexed="15"/>
      <name val="Arial"/>
      <family val="0"/>
    </font>
    <font>
      <b/>
      <i/>
      <sz val="14"/>
      <color indexed="9"/>
      <name val="Arial"/>
      <family val="0"/>
    </font>
    <font>
      <b/>
      <sz val="14"/>
      <color indexed="11"/>
      <name val="Dutch801 XBd BT"/>
      <family val="1"/>
    </font>
    <font>
      <b/>
      <sz val="10"/>
      <color indexed="15"/>
      <name val="Arial"/>
      <family val="2"/>
    </font>
    <font>
      <b/>
      <sz val="20"/>
      <color indexed="10"/>
      <name val="Arial"/>
      <family val="2"/>
    </font>
    <font>
      <sz val="14"/>
      <color indexed="11"/>
      <name val="Dutch801 XBd BT"/>
      <family val="1"/>
    </font>
    <font>
      <b/>
      <sz val="2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  <font>
      <b/>
      <sz val="10"/>
      <color indexed="52"/>
      <name val="Arial"/>
      <family val="2"/>
    </font>
    <font>
      <b/>
      <sz val="10"/>
      <color indexed="14"/>
      <name val="Arial"/>
      <family val="2"/>
    </font>
    <font>
      <b/>
      <sz val="10"/>
      <color indexed="13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43"/>
      </right>
      <top style="thin">
        <color indexed="43"/>
      </top>
      <bottom>
        <color indexed="63"/>
      </bottom>
    </border>
    <border>
      <left>
        <color indexed="63"/>
      </left>
      <right style="thin">
        <color indexed="43"/>
      </right>
      <top>
        <color indexed="63"/>
      </top>
      <bottom>
        <color indexed="63"/>
      </bottom>
    </border>
    <border>
      <left>
        <color indexed="63"/>
      </left>
      <right style="thin">
        <color indexed="43"/>
      </right>
      <top>
        <color indexed="63"/>
      </top>
      <bottom style="thin">
        <color indexed="4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>
        <color indexed="63"/>
      </bottom>
    </border>
    <border>
      <left style="thin">
        <color indexed="43"/>
      </left>
      <right>
        <color indexed="63"/>
      </right>
      <top>
        <color indexed="63"/>
      </top>
      <bottom>
        <color indexed="63"/>
      </bottom>
    </border>
    <border>
      <left style="thin">
        <color indexed="43"/>
      </left>
      <right>
        <color indexed="63"/>
      </right>
      <top>
        <color indexed="63"/>
      </top>
      <bottom style="double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43"/>
      </left>
      <right>
        <color indexed="63"/>
      </right>
      <top>
        <color indexed="63"/>
      </top>
      <bottom style="thin">
        <color indexed="43"/>
      </bottom>
    </border>
    <border>
      <left style="thin">
        <color indexed="4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43"/>
      </left>
      <right style="thin">
        <color indexed="13"/>
      </right>
      <top>
        <color indexed="63"/>
      </top>
      <bottom style="thick">
        <color indexed="43"/>
      </bottom>
    </border>
    <border>
      <left style="thin">
        <color indexed="43"/>
      </left>
      <right style="thin">
        <color indexed="13"/>
      </right>
      <top>
        <color indexed="63"/>
      </top>
      <bottom style="medium">
        <color indexed="1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3"/>
      </left>
      <right>
        <color indexed="63"/>
      </right>
      <top style="double">
        <color indexed="13"/>
      </top>
      <bottom>
        <color indexed="63"/>
      </bottom>
    </border>
    <border>
      <left>
        <color indexed="63"/>
      </left>
      <right>
        <color indexed="63"/>
      </right>
      <top style="double">
        <color indexed="13"/>
      </top>
      <bottom>
        <color indexed="63"/>
      </bottom>
    </border>
    <border>
      <left>
        <color indexed="63"/>
      </left>
      <right style="double">
        <color indexed="13"/>
      </right>
      <top style="double">
        <color indexed="13"/>
      </top>
      <bottom>
        <color indexed="63"/>
      </bottom>
    </border>
    <border>
      <left style="double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3"/>
      </right>
      <top>
        <color indexed="63"/>
      </top>
      <bottom>
        <color indexed="63"/>
      </bottom>
    </border>
    <border>
      <left style="double">
        <color indexed="13"/>
      </left>
      <right>
        <color indexed="63"/>
      </right>
      <top>
        <color indexed="63"/>
      </top>
      <bottom style="double">
        <color indexed="13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>
        <color indexed="63"/>
      </left>
      <right style="double">
        <color indexed="13"/>
      </right>
      <top>
        <color indexed="63"/>
      </top>
      <bottom style="double">
        <color indexed="1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Alignment="1">
      <alignment/>
    </xf>
    <xf numFmtId="0" fontId="3" fillId="4" borderId="2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7" fillId="5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7" fillId="5" borderId="8" xfId="0" applyFont="1" applyFill="1" applyBorder="1" applyAlignment="1">
      <alignment/>
    </xf>
    <xf numFmtId="0" fontId="7" fillId="5" borderId="9" xfId="0" applyFont="1" applyFill="1" applyBorder="1" applyAlignment="1">
      <alignment/>
    </xf>
    <xf numFmtId="0" fontId="7" fillId="5" borderId="12" xfId="0" applyFont="1" applyFill="1" applyBorder="1" applyAlignment="1">
      <alignment/>
    </xf>
    <xf numFmtId="0" fontId="7" fillId="5" borderId="14" xfId="0" applyFont="1" applyFill="1" applyBorder="1" applyAlignment="1">
      <alignment/>
    </xf>
    <xf numFmtId="0" fontId="7" fillId="5" borderId="15" xfId="0" applyFont="1" applyFill="1" applyBorder="1" applyAlignment="1">
      <alignment/>
    </xf>
    <xf numFmtId="0" fontId="7" fillId="5" borderId="17" xfId="0" applyFont="1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2" xfId="0" applyFill="1" applyBorder="1" applyAlignment="1">
      <alignment/>
    </xf>
    <xf numFmtId="0" fontId="7" fillId="5" borderId="20" xfId="0" applyFont="1" applyFill="1" applyBorder="1" applyAlignment="1">
      <alignment/>
    </xf>
    <xf numFmtId="0" fontId="7" fillId="5" borderId="21" xfId="0" applyFont="1" applyFill="1" applyBorder="1" applyAlignment="1">
      <alignment/>
    </xf>
    <xf numFmtId="0" fontId="7" fillId="5" borderId="22" xfId="0" applyFont="1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4" xfId="0" applyFill="1" applyBorder="1" applyAlignment="1">
      <alignment/>
    </xf>
    <xf numFmtId="0" fontId="0" fillId="5" borderId="25" xfId="0" applyFill="1" applyBorder="1" applyAlignment="1">
      <alignment/>
    </xf>
    <xf numFmtId="0" fontId="0" fillId="7" borderId="2" xfId="0" applyFill="1" applyBorder="1" applyAlignment="1">
      <alignment/>
    </xf>
    <xf numFmtId="0" fontId="8" fillId="8" borderId="0" xfId="0" applyFont="1" applyFill="1" applyBorder="1" applyAlignment="1">
      <alignment/>
    </xf>
    <xf numFmtId="0" fontId="0" fillId="8" borderId="0" xfId="0" applyFill="1" applyBorder="1" applyAlignment="1">
      <alignment/>
    </xf>
    <xf numFmtId="0" fontId="9" fillId="8" borderId="0" xfId="0" applyFont="1" applyFill="1" applyBorder="1" applyAlignment="1">
      <alignment/>
    </xf>
    <xf numFmtId="0" fontId="2" fillId="8" borderId="0" xfId="0" applyFont="1" applyFill="1" applyBorder="1" applyAlignment="1">
      <alignment horizontal="center"/>
    </xf>
    <xf numFmtId="0" fontId="10" fillId="8" borderId="26" xfId="0" applyFont="1" applyFill="1" applyBorder="1" applyAlignment="1">
      <alignment horizontal="center"/>
    </xf>
    <xf numFmtId="0" fontId="0" fillId="8" borderId="27" xfId="0" applyFill="1" applyBorder="1" applyAlignment="1">
      <alignment/>
    </xf>
    <xf numFmtId="0" fontId="0" fillId="8" borderId="28" xfId="0" applyFill="1" applyBorder="1" applyAlignment="1">
      <alignment/>
    </xf>
    <xf numFmtId="0" fontId="0" fillId="8" borderId="29" xfId="0" applyFill="1" applyBorder="1" applyAlignment="1">
      <alignment/>
    </xf>
    <xf numFmtId="0" fontId="10" fillId="8" borderId="30" xfId="0" applyFont="1" applyFill="1" applyBorder="1" applyAlignment="1">
      <alignment horizontal="center"/>
    </xf>
    <xf numFmtId="0" fontId="0" fillId="8" borderId="31" xfId="0" applyFill="1" applyBorder="1" applyAlignment="1">
      <alignment/>
    </xf>
    <xf numFmtId="0" fontId="11" fillId="8" borderId="32" xfId="0" applyFont="1" applyFill="1" applyBorder="1" applyAlignment="1">
      <alignment/>
    </xf>
    <xf numFmtId="0" fontId="0" fillId="8" borderId="33" xfId="0" applyFill="1" applyBorder="1" applyAlignment="1">
      <alignment/>
    </xf>
    <xf numFmtId="0" fontId="13" fillId="8" borderId="0" xfId="0" applyFont="1" applyFill="1" applyBorder="1" applyAlignment="1">
      <alignment/>
    </xf>
    <xf numFmtId="0" fontId="2" fillId="8" borderId="34" xfId="0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0" fontId="10" fillId="8" borderId="35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0" fillId="2" borderId="2" xfId="0" applyFill="1" applyBorder="1" applyAlignment="1">
      <alignment/>
    </xf>
    <xf numFmtId="0" fontId="0" fillId="7" borderId="36" xfId="0" applyFill="1" applyBorder="1" applyAlignment="1">
      <alignment/>
    </xf>
    <xf numFmtId="0" fontId="0" fillId="7" borderId="37" xfId="0" applyFill="1" applyBorder="1" applyAlignment="1">
      <alignment/>
    </xf>
    <xf numFmtId="0" fontId="0" fillId="7" borderId="1" xfId="0" applyFill="1" applyBorder="1" applyAlignment="1">
      <alignment/>
    </xf>
    <xf numFmtId="0" fontId="0" fillId="7" borderId="38" xfId="0" applyFill="1" applyBorder="1" applyAlignment="1">
      <alignment/>
    </xf>
    <xf numFmtId="0" fontId="0" fillId="2" borderId="39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38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42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43" xfId="0" applyFill="1" applyBorder="1" applyAlignment="1">
      <alignment/>
    </xf>
    <xf numFmtId="0" fontId="0" fillId="7" borderId="41" xfId="0" applyFill="1" applyBorder="1" applyAlignment="1">
      <alignment/>
    </xf>
    <xf numFmtId="0" fontId="0" fillId="7" borderId="40" xfId="0" applyFill="1" applyBorder="1" applyAlignment="1">
      <alignment/>
    </xf>
    <xf numFmtId="0" fontId="0" fillId="7" borderId="44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45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46" xfId="0" applyFill="1" applyBorder="1" applyAlignment="1">
      <alignment/>
    </xf>
    <xf numFmtId="0" fontId="0" fillId="7" borderId="8" xfId="0" applyFill="1" applyBorder="1" applyAlignment="1">
      <alignment/>
    </xf>
    <xf numFmtId="0" fontId="0" fillId="7" borderId="42" xfId="0" applyFill="1" applyBorder="1" applyAlignment="1">
      <alignment/>
    </xf>
    <xf numFmtId="0" fontId="0" fillId="7" borderId="9" xfId="0" applyFill="1" applyBorder="1" applyAlignment="1">
      <alignment/>
    </xf>
    <xf numFmtId="0" fontId="0" fillId="7" borderId="43" xfId="0" applyFill="1" applyBorder="1" applyAlignment="1">
      <alignment/>
    </xf>
    <xf numFmtId="0" fontId="0" fillId="2" borderId="44" xfId="0" applyFill="1" applyBorder="1" applyAlignment="1">
      <alignment/>
    </xf>
    <xf numFmtId="0" fontId="0" fillId="2" borderId="47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46" xfId="0" applyFill="1" applyBorder="1" applyAlignment="1">
      <alignment/>
    </xf>
    <xf numFmtId="0" fontId="11" fillId="8" borderId="0" xfId="0" applyFont="1" applyFill="1" applyBorder="1" applyAlignment="1">
      <alignment/>
    </xf>
    <xf numFmtId="0" fontId="3" fillId="8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2" borderId="17" xfId="0" applyFill="1" applyBorder="1" applyAlignment="1">
      <alignment/>
    </xf>
    <xf numFmtId="0" fontId="0" fillId="5" borderId="48" xfId="0" applyFill="1" applyBorder="1" applyAlignment="1">
      <alignment/>
    </xf>
    <xf numFmtId="0" fontId="0" fillId="5" borderId="37" xfId="0" applyFill="1" applyBorder="1" applyAlignment="1">
      <alignment/>
    </xf>
    <xf numFmtId="0" fontId="0" fillId="5" borderId="44" xfId="0" applyFill="1" applyBorder="1" applyAlignment="1">
      <alignment/>
    </xf>
    <xf numFmtId="0" fontId="0" fillId="5" borderId="49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50" xfId="0" applyFill="1" applyBorder="1" applyAlignment="1">
      <alignment/>
    </xf>
    <xf numFmtId="0" fontId="0" fillId="7" borderId="50" xfId="0" applyFill="1" applyBorder="1" applyAlignment="1">
      <alignment/>
    </xf>
    <xf numFmtId="0" fontId="0" fillId="7" borderId="51" xfId="0" applyFill="1" applyBorder="1" applyAlignment="1">
      <alignment/>
    </xf>
    <xf numFmtId="0" fontId="0" fillId="3" borderId="52" xfId="0" applyFill="1" applyBorder="1" applyAlignment="1">
      <alignment/>
    </xf>
    <xf numFmtId="0" fontId="17" fillId="8" borderId="32" xfId="0" applyFont="1" applyFill="1" applyBorder="1" applyAlignment="1">
      <alignment/>
    </xf>
    <xf numFmtId="0" fontId="18" fillId="8" borderId="53" xfId="0" applyFont="1" applyFill="1" applyBorder="1" applyAlignment="1">
      <alignment/>
    </xf>
    <xf numFmtId="0" fontId="19" fillId="8" borderId="32" xfId="0" applyFont="1" applyFill="1" applyBorder="1" applyAlignment="1">
      <alignment/>
    </xf>
    <xf numFmtId="0" fontId="20" fillId="8" borderId="32" xfId="0" applyFont="1" applyFill="1" applyBorder="1" applyAlignment="1">
      <alignment/>
    </xf>
    <xf numFmtId="0" fontId="21" fillId="8" borderId="53" xfId="0" applyFont="1" applyFill="1" applyBorder="1" applyAlignment="1">
      <alignment/>
    </xf>
    <xf numFmtId="0" fontId="22" fillId="8" borderId="53" xfId="0" applyFont="1" applyFill="1" applyBorder="1" applyAlignment="1">
      <alignment/>
    </xf>
    <xf numFmtId="0" fontId="20" fillId="8" borderId="53" xfId="0" applyFont="1" applyFill="1" applyBorder="1" applyAlignment="1">
      <alignment/>
    </xf>
    <xf numFmtId="0" fontId="23" fillId="8" borderId="53" xfId="0" applyFont="1" applyFill="1" applyBorder="1" applyAlignment="1">
      <alignment/>
    </xf>
    <xf numFmtId="0" fontId="22" fillId="8" borderId="32" xfId="0" applyFont="1" applyFill="1" applyBorder="1" applyAlignment="1">
      <alignment/>
    </xf>
    <xf numFmtId="0" fontId="19" fillId="8" borderId="53" xfId="0" applyFont="1" applyFill="1" applyBorder="1" applyAlignment="1">
      <alignment/>
    </xf>
    <xf numFmtId="0" fontId="18" fillId="8" borderId="54" xfId="0" applyFont="1" applyFill="1" applyBorder="1" applyAlignment="1">
      <alignment/>
    </xf>
    <xf numFmtId="0" fontId="22" fillId="8" borderId="55" xfId="0" applyFont="1" applyFill="1" applyBorder="1" applyAlignment="1">
      <alignment/>
    </xf>
    <xf numFmtId="0" fontId="17" fillId="8" borderId="56" xfId="0" applyFont="1" applyFill="1" applyBorder="1" applyAlignment="1">
      <alignment/>
    </xf>
    <xf numFmtId="0" fontId="11" fillId="8" borderId="34" xfId="0" applyFont="1" applyFill="1" applyBorder="1" applyAlignment="1">
      <alignment/>
    </xf>
    <xf numFmtId="0" fontId="8" fillId="8" borderId="0" xfId="0" applyFont="1" applyFill="1" applyBorder="1" applyAlignment="1">
      <alignment horizontal="left"/>
    </xf>
    <xf numFmtId="0" fontId="18" fillId="8" borderId="0" xfId="0" applyFont="1" applyFill="1" applyBorder="1" applyAlignment="1">
      <alignment/>
    </xf>
    <xf numFmtId="0" fontId="18" fillId="8" borderId="34" xfId="0" applyFont="1" applyFill="1" applyBorder="1" applyAlignment="1">
      <alignment/>
    </xf>
    <xf numFmtId="0" fontId="3" fillId="4" borderId="57" xfId="0" applyFont="1" applyFill="1" applyBorder="1" applyAlignment="1">
      <alignment horizontal="center"/>
    </xf>
    <xf numFmtId="0" fontId="3" fillId="4" borderId="58" xfId="0" applyFont="1" applyFill="1" applyBorder="1" applyAlignment="1">
      <alignment horizontal="center"/>
    </xf>
    <xf numFmtId="0" fontId="3" fillId="4" borderId="59" xfId="0" applyFont="1" applyFill="1" applyBorder="1" applyAlignment="1">
      <alignment horizontal="center"/>
    </xf>
    <xf numFmtId="0" fontId="3" fillId="4" borderId="60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4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12" fillId="9" borderId="61" xfId="0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8" borderId="34" xfId="0" applyFont="1" applyFill="1" applyBorder="1" applyAlignment="1">
      <alignment horizontal="left"/>
    </xf>
    <xf numFmtId="0" fontId="14" fillId="8" borderId="62" xfId="0" applyFont="1" applyFill="1" applyBorder="1" applyAlignment="1">
      <alignment horizontal="center" vertical="center" wrapText="1"/>
    </xf>
    <xf numFmtId="0" fontId="0" fillId="0" borderId="63" xfId="0" applyBorder="1" applyAlignment="1">
      <alignment wrapText="1"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0" fillId="0" borderId="0" xfId="0" applyAlignment="1">
      <alignment wrapText="1"/>
    </xf>
    <xf numFmtId="0" fontId="0" fillId="0" borderId="66" xfId="0" applyBorder="1" applyAlignment="1">
      <alignment wrapText="1"/>
    </xf>
    <xf numFmtId="0" fontId="0" fillId="0" borderId="67" xfId="0" applyBorder="1" applyAlignment="1">
      <alignment wrapText="1"/>
    </xf>
    <xf numFmtId="0" fontId="0" fillId="0" borderId="68" xfId="0" applyBorder="1" applyAlignment="1">
      <alignment wrapText="1"/>
    </xf>
    <xf numFmtId="0" fontId="0" fillId="0" borderId="69" xfId="0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27"/>
  <sheetViews>
    <sheetView workbookViewId="0" topLeftCell="A1">
      <selection activeCell="K11" sqref="K11"/>
    </sheetView>
  </sheetViews>
  <sheetFormatPr defaultColWidth="9.140625" defaultRowHeight="12.75"/>
  <cols>
    <col min="1" max="2" width="18.7109375" style="0" customWidth="1"/>
    <col min="3" max="3" width="8.140625" style="0" customWidth="1"/>
    <col min="4" max="4" width="7.28125" style="0" customWidth="1"/>
    <col min="5" max="5" width="5.00390625" style="0" customWidth="1"/>
    <col min="6" max="6" width="4.8515625" style="0" customWidth="1"/>
    <col min="7" max="8" width="5.57421875" style="0" customWidth="1"/>
  </cols>
  <sheetData>
    <row r="1" spans="1:12" ht="12.75">
      <c r="A1" s="2" t="s">
        <v>0</v>
      </c>
      <c r="B1" s="2" t="s">
        <v>1</v>
      </c>
      <c r="K1" s="128" t="s">
        <v>6</v>
      </c>
      <c r="L1" s="128"/>
    </row>
    <row r="2" spans="11:12" ht="13.5" thickBot="1">
      <c r="K2" s="10">
        <v>1</v>
      </c>
      <c r="L2" s="10">
        <v>66</v>
      </c>
    </row>
    <row r="3" spans="1:12" ht="13.5" thickBot="1">
      <c r="A3" s="6" t="s">
        <v>2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I3" s="3" t="s">
        <v>13</v>
      </c>
      <c r="K3" s="10">
        <v>2</v>
      </c>
      <c r="L3" s="10">
        <v>72</v>
      </c>
    </row>
    <row r="4" spans="1:12" ht="13.5" thickBot="1">
      <c r="A4" s="45" t="s">
        <v>17</v>
      </c>
      <c r="B4" s="65">
        <f>IF(E10&lt;F10,0,IF(E10&gt;F10,3,IF(C10=-1,0,1)))</f>
        <v>3</v>
      </c>
      <c r="C4" s="66">
        <f>IF(E13&lt;F13,3,IF(E13&gt;F13,0,IF(C13=-1,0,1)))</f>
        <v>3</v>
      </c>
      <c r="D4" s="66">
        <f>IF($E14&lt;$F14,0,IF($E14&gt;$F14,3,IF($C14=-1,0,1)))</f>
        <v>0</v>
      </c>
      <c r="E4" s="66">
        <f>IF($E16&gt;$F16,0,IF($E16&lt;$F16,3,IF($C16=-1,0,1)))</f>
        <v>1</v>
      </c>
      <c r="F4" s="66">
        <f>IF($E19&lt;$F19,0,IF($E19&gt;$F19,3,IF($C19=-1,0,1)))</f>
        <v>3</v>
      </c>
      <c r="G4" s="67">
        <f>IF($E20&gt;$F20,0,IF($E20&lt;$F20,3,IF($C20=-1,0,1)))</f>
        <v>0</v>
      </c>
      <c r="I4" s="64">
        <f>SUM(B4:G4)</f>
        <v>10</v>
      </c>
      <c r="K4" s="10">
        <v>3</v>
      </c>
      <c r="L4" s="10">
        <v>78</v>
      </c>
    </row>
    <row r="5" spans="1:12" ht="13.5" thickBot="1">
      <c r="A5" s="45" t="s">
        <v>53</v>
      </c>
      <c r="B5" s="65">
        <f>IF(E11&lt;F11,0,IF(E11&gt;F11,3,IF(C11=-1,0,1)))</f>
        <v>1</v>
      </c>
      <c r="C5" s="66">
        <f>IF(E12&gt;F12,0,IF(E12&lt;F12,3,IF(C12=-1,0,1)))</f>
        <v>1</v>
      </c>
      <c r="D5" s="66">
        <f>IF($E14&gt;$F14,0,IF($E14&lt;$F14,3,IF($C14=-1,0,1)))</f>
        <v>3</v>
      </c>
      <c r="E5" s="66">
        <f>IF($E17&gt;$F17,0,IF($E17&lt;$F17,3,IF($C17=-1,0,1)))</f>
        <v>1</v>
      </c>
      <c r="F5" s="66">
        <f>IF($E18&lt;$F18,0,IF($E18&gt;$F18,3,IF($C18=-1,0,1)))</f>
        <v>0</v>
      </c>
      <c r="G5" s="67">
        <f>IF($E20&lt;$F20,0,IF($E20&gt;$F20,3,IF($C20=-1,0,1)))</f>
        <v>3</v>
      </c>
      <c r="I5" s="78">
        <f>SUM(B5:G5)</f>
        <v>9</v>
      </c>
      <c r="K5" s="10">
        <v>4</v>
      </c>
      <c r="L5" s="10">
        <v>84</v>
      </c>
    </row>
    <row r="6" spans="1:12" ht="13.5" thickBot="1">
      <c r="A6" s="63" t="s">
        <v>19</v>
      </c>
      <c r="B6" s="103">
        <f>IF(E11&gt;F11,0,IF(E11&lt;F11,3,IF(C11=-1,0,1)))</f>
        <v>1</v>
      </c>
      <c r="C6" s="69">
        <f>IF(E13&lt;F13,0,IF(E13&gt;F13,3,IF(C13=-1,0,1)))</f>
        <v>0</v>
      </c>
      <c r="D6" s="69">
        <f>IF($E15&lt;$F15,0,IF($E15&gt;$F15,3,IF($C15=-1,0,1)))</f>
        <v>3</v>
      </c>
      <c r="E6" s="69">
        <f>IF($E17&lt;$F17,0,IF($E17&gt;$F17,3,IF($C17=-1,0,1)))</f>
        <v>1</v>
      </c>
      <c r="F6" s="69">
        <f>IF($E19&gt;$F19,0,IF($E19&lt;$F19,3,IF($C19=-1,0,1)))</f>
        <v>0</v>
      </c>
      <c r="G6" s="70">
        <f>IF($E21&gt;$F21,0,IF($E21&lt;$F21,3,IF($C21=-1,0,1)))</f>
        <v>3</v>
      </c>
      <c r="I6" s="71">
        <f>SUM(B6:G6)</f>
        <v>8</v>
      </c>
      <c r="K6" s="10">
        <v>5</v>
      </c>
      <c r="L6" s="10">
        <v>90</v>
      </c>
    </row>
    <row r="7" spans="1:12" ht="13.5" thickBot="1">
      <c r="A7" s="63" t="s">
        <v>20</v>
      </c>
      <c r="B7" s="97">
        <f>IF($E10&gt;$F10,0,IF($E10&lt;$F10,3,IF($C10=-1,0,1)))</f>
        <v>0</v>
      </c>
      <c r="C7" s="74">
        <f>IF($E12&lt;$F12,0,IF($E12&gt;$F12,3,IF($C12=-1,0,1)))</f>
        <v>1</v>
      </c>
      <c r="D7" s="74">
        <f>IF($E15&gt;$F15,0,IF($E15&lt;$F15,3,IF($C15=-1,0,1)))</f>
        <v>0</v>
      </c>
      <c r="E7" s="74">
        <f>IF($E16&lt;$F16,0,IF($E16&gt;$F16,3,IF($C16=-1,0,1)))</f>
        <v>1</v>
      </c>
      <c r="F7" s="74">
        <f>IF($E18&gt;$F18,0,IF($E18&lt;$F18,3,IF($C18=-1,0,1)))</f>
        <v>3</v>
      </c>
      <c r="G7" s="75">
        <f>IF($E21&lt;$F21,0,IF($E21&gt;$F21,3,IF($C21=-1,0,1)))</f>
        <v>0</v>
      </c>
      <c r="I7" s="76">
        <f>SUM(B7:G7)</f>
        <v>5</v>
      </c>
      <c r="K7" s="10">
        <v>6</v>
      </c>
      <c r="L7" s="10">
        <v>96</v>
      </c>
    </row>
    <row r="8" spans="11:12" ht="13.5" thickBot="1">
      <c r="K8" s="10">
        <v>7</v>
      </c>
      <c r="L8" s="10">
        <v>102</v>
      </c>
    </row>
    <row r="9" spans="1:12" ht="13.5" thickBot="1">
      <c r="A9" s="124" t="s">
        <v>4</v>
      </c>
      <c r="B9" s="125"/>
      <c r="C9" s="126" t="s">
        <v>3</v>
      </c>
      <c r="D9" s="127"/>
      <c r="E9" s="124" t="s">
        <v>5</v>
      </c>
      <c r="F9" s="125"/>
      <c r="K9" s="10">
        <v>8</v>
      </c>
      <c r="L9" s="10">
        <v>108</v>
      </c>
    </row>
    <row r="10" spans="1:9" ht="12.75">
      <c r="A10" s="13" t="s">
        <v>17</v>
      </c>
      <c r="B10" s="19" t="s">
        <v>20</v>
      </c>
      <c r="C10" s="13">
        <v>83</v>
      </c>
      <c r="D10" s="14">
        <v>72</v>
      </c>
      <c r="E10" s="22">
        <f aca="true" t="shared" si="0" ref="E10:E21">IF(C10&lt;$L$2,0,IF(C10&lt;$L$3,1,IF(C10&lt;$L$4,2,IF(C10&lt;$L$5,3,IF(C10&lt;$L$6,4,IF(C10&lt;$L$7,5,IF(C10&lt;$L$8,6,IF(C10&lt;$L$9,7))))))))</f>
        <v>3</v>
      </c>
      <c r="F10" s="14">
        <f aca="true" t="shared" si="1" ref="F10:F21">IF(D10&lt;$L$2,0,IF(D10&lt;$L$3,1,IF(D10&lt;$L$4,2,IF(D10&lt;$L$5,3,IF(D10&lt;$L$6,4,IF(D10&lt;$L$7,5,IF(D10&lt;$L$8,6,IF(D10&lt;$L$9,7))))))))</f>
        <v>2</v>
      </c>
      <c r="I10" s="129">
        <v>1</v>
      </c>
    </row>
    <row r="11" spans="1:9" ht="13.5" thickBot="1">
      <c r="A11" s="17" t="s">
        <v>53</v>
      </c>
      <c r="B11" s="20" t="s">
        <v>19</v>
      </c>
      <c r="C11" s="17">
        <v>71</v>
      </c>
      <c r="D11" s="18">
        <v>66.5</v>
      </c>
      <c r="E11" s="23">
        <f t="shared" si="0"/>
        <v>1</v>
      </c>
      <c r="F11" s="18">
        <f t="shared" si="1"/>
        <v>1</v>
      </c>
      <c r="I11" s="130"/>
    </row>
    <row r="12" spans="1:9" ht="12.75">
      <c r="A12" s="13" t="s">
        <v>20</v>
      </c>
      <c r="B12" s="19" t="s">
        <v>53</v>
      </c>
      <c r="C12" s="13">
        <v>73</v>
      </c>
      <c r="D12" s="14">
        <v>72.5</v>
      </c>
      <c r="E12" s="22">
        <f t="shared" si="0"/>
        <v>2</v>
      </c>
      <c r="F12" s="14">
        <f t="shared" si="1"/>
        <v>2</v>
      </c>
      <c r="I12" s="129">
        <v>2</v>
      </c>
    </row>
    <row r="13" spans="1:12" ht="13.5" thickBot="1">
      <c r="A13" s="15" t="s">
        <v>19</v>
      </c>
      <c r="B13" s="21" t="s">
        <v>17</v>
      </c>
      <c r="C13" s="15">
        <v>68.5</v>
      </c>
      <c r="D13" s="16">
        <v>72</v>
      </c>
      <c r="E13" s="24">
        <f t="shared" si="0"/>
        <v>1</v>
      </c>
      <c r="F13" s="16">
        <f t="shared" si="1"/>
        <v>2</v>
      </c>
      <c r="I13" s="130"/>
      <c r="K13" s="132"/>
      <c r="L13" s="132"/>
    </row>
    <row r="14" spans="1:12" ht="12.75">
      <c r="A14" s="34" t="s">
        <v>17</v>
      </c>
      <c r="B14" s="37" t="s">
        <v>53</v>
      </c>
      <c r="C14" s="34">
        <v>62.5</v>
      </c>
      <c r="D14" s="36">
        <v>90.5</v>
      </c>
      <c r="E14" s="37">
        <f t="shared" si="0"/>
        <v>0</v>
      </c>
      <c r="F14" s="36">
        <f t="shared" si="1"/>
        <v>5</v>
      </c>
      <c r="I14" s="129">
        <v>3</v>
      </c>
      <c r="K14" s="132"/>
      <c r="L14" s="132"/>
    </row>
    <row r="15" spans="1:9" ht="13.5" thickBot="1">
      <c r="A15" s="33" t="s">
        <v>21</v>
      </c>
      <c r="B15" s="35" t="s">
        <v>20</v>
      </c>
      <c r="C15" s="33">
        <v>86</v>
      </c>
      <c r="D15" s="38">
        <v>66.5</v>
      </c>
      <c r="E15" s="35">
        <f t="shared" si="0"/>
        <v>4</v>
      </c>
      <c r="F15" s="38">
        <f t="shared" si="1"/>
        <v>1</v>
      </c>
      <c r="I15" s="130"/>
    </row>
    <row r="16" spans="1:9" ht="12.75">
      <c r="A16" s="34" t="s">
        <v>20</v>
      </c>
      <c r="B16" s="37" t="s">
        <v>17</v>
      </c>
      <c r="C16" s="34">
        <v>73</v>
      </c>
      <c r="D16" s="36">
        <v>73</v>
      </c>
      <c r="E16" s="37">
        <f t="shared" si="0"/>
        <v>2</v>
      </c>
      <c r="F16" s="36">
        <f t="shared" si="1"/>
        <v>2</v>
      </c>
      <c r="I16" s="129">
        <v>4</v>
      </c>
    </row>
    <row r="17" spans="1:9" ht="13.5" thickBot="1">
      <c r="A17" s="34" t="s">
        <v>19</v>
      </c>
      <c r="B17" s="37" t="s">
        <v>53</v>
      </c>
      <c r="C17" s="34">
        <v>56.5</v>
      </c>
      <c r="D17" s="36">
        <v>64.5</v>
      </c>
      <c r="E17" s="37">
        <f t="shared" si="0"/>
        <v>0</v>
      </c>
      <c r="F17" s="36">
        <f t="shared" si="1"/>
        <v>0</v>
      </c>
      <c r="I17" s="130"/>
    </row>
    <row r="18" spans="1:9" ht="12.75">
      <c r="A18" s="43" t="s">
        <v>53</v>
      </c>
      <c r="B18" s="44" t="s">
        <v>20</v>
      </c>
      <c r="C18" s="43">
        <v>56</v>
      </c>
      <c r="D18" s="42">
        <v>71</v>
      </c>
      <c r="E18" s="44">
        <f t="shared" si="0"/>
        <v>0</v>
      </c>
      <c r="F18" s="42">
        <f t="shared" si="1"/>
        <v>1</v>
      </c>
      <c r="I18" s="129">
        <v>5</v>
      </c>
    </row>
    <row r="19" spans="1:9" ht="13.5" thickBot="1">
      <c r="A19" s="33" t="s">
        <v>17</v>
      </c>
      <c r="B19" s="35" t="s">
        <v>19</v>
      </c>
      <c r="C19" s="33">
        <v>68</v>
      </c>
      <c r="D19" s="38">
        <v>54</v>
      </c>
      <c r="E19" s="35">
        <f t="shared" si="0"/>
        <v>1</v>
      </c>
      <c r="F19" s="38">
        <f t="shared" si="1"/>
        <v>0</v>
      </c>
      <c r="I19" s="130"/>
    </row>
    <row r="20" spans="1:9" ht="12.75">
      <c r="A20" s="34" t="s">
        <v>53</v>
      </c>
      <c r="B20" s="37" t="s">
        <v>17</v>
      </c>
      <c r="C20" s="34">
        <v>76.5</v>
      </c>
      <c r="D20" s="36">
        <v>68</v>
      </c>
      <c r="E20" s="37">
        <f t="shared" si="0"/>
        <v>2</v>
      </c>
      <c r="F20" s="36">
        <f t="shared" si="1"/>
        <v>1</v>
      </c>
      <c r="I20" s="129">
        <v>6</v>
      </c>
    </row>
    <row r="21" spans="1:9" ht="13.5" thickBot="1">
      <c r="A21" s="33" t="s">
        <v>20</v>
      </c>
      <c r="B21" s="35" t="s">
        <v>19</v>
      </c>
      <c r="C21" s="33">
        <v>65</v>
      </c>
      <c r="D21" s="38">
        <v>66</v>
      </c>
      <c r="E21" s="35">
        <f t="shared" si="0"/>
        <v>0</v>
      </c>
      <c r="F21" s="38">
        <f t="shared" si="1"/>
        <v>1</v>
      </c>
      <c r="I21" s="130"/>
    </row>
    <row r="24" spans="1:7" ht="12.75">
      <c r="A24" s="131" t="s">
        <v>14</v>
      </c>
      <c r="B24" s="131"/>
      <c r="C24" s="131"/>
      <c r="D24" s="131"/>
      <c r="E24" s="131"/>
      <c r="F24" s="131"/>
      <c r="G24" s="131"/>
    </row>
    <row r="25" spans="1:5" ht="12.75">
      <c r="A25" s="11" t="s">
        <v>20</v>
      </c>
      <c r="B25" s="11" t="s">
        <v>49</v>
      </c>
      <c r="C25" s="1"/>
      <c r="D25" s="1"/>
      <c r="E25" s="1"/>
    </row>
    <row r="26" spans="1:2" ht="12.75">
      <c r="A26" t="s">
        <v>18</v>
      </c>
      <c r="B26" t="s">
        <v>50</v>
      </c>
    </row>
    <row r="27" spans="1:2" ht="12.75">
      <c r="A27" t="s">
        <v>19</v>
      </c>
      <c r="B27" t="s">
        <v>51</v>
      </c>
    </row>
  </sheetData>
  <mergeCells count="13">
    <mergeCell ref="A24:G24"/>
    <mergeCell ref="I18:I19"/>
    <mergeCell ref="I20:I21"/>
    <mergeCell ref="K13:L13"/>
    <mergeCell ref="K14:L14"/>
    <mergeCell ref="I10:I11"/>
    <mergeCell ref="I12:I13"/>
    <mergeCell ref="I14:I15"/>
    <mergeCell ref="I16:I17"/>
    <mergeCell ref="A9:B9"/>
    <mergeCell ref="E9:F9"/>
    <mergeCell ref="C9:D9"/>
    <mergeCell ref="K1:L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24"/>
  <sheetViews>
    <sheetView workbookViewId="0" topLeftCell="A1">
      <selection activeCell="B32" sqref="B32"/>
    </sheetView>
  </sheetViews>
  <sheetFormatPr defaultColWidth="9.140625" defaultRowHeight="12.75"/>
  <cols>
    <col min="1" max="2" width="18.7109375" style="0" customWidth="1"/>
    <col min="3" max="5" width="5.57421875" style="0" customWidth="1"/>
    <col min="6" max="6" width="6.28125" style="0" customWidth="1"/>
    <col min="7" max="7" width="5.8515625" style="0" customWidth="1"/>
  </cols>
  <sheetData>
    <row r="1" spans="1:12" ht="13.5" thickBot="1">
      <c r="A1" s="7" t="s">
        <v>0</v>
      </c>
      <c r="B1" s="8" t="s">
        <v>15</v>
      </c>
      <c r="K1" s="128" t="s">
        <v>6</v>
      </c>
      <c r="L1" s="128"/>
    </row>
    <row r="2" spans="11:12" ht="13.5" thickBot="1">
      <c r="K2" s="10">
        <v>1</v>
      </c>
      <c r="L2" s="10">
        <v>66</v>
      </c>
    </row>
    <row r="3" spans="1:12" ht="13.5" thickBot="1">
      <c r="A3" s="5" t="s">
        <v>2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I3" s="3" t="s">
        <v>13</v>
      </c>
      <c r="K3" s="10">
        <v>2</v>
      </c>
      <c r="L3" s="10">
        <v>72</v>
      </c>
    </row>
    <row r="4" spans="1:12" ht="13.5" thickBot="1">
      <c r="A4" s="45" t="s">
        <v>23</v>
      </c>
      <c r="B4" s="79">
        <f>IF(E11&lt;F11,0,IF(E11&gt;F11,3,IF(C11=-1,0,1)))</f>
        <v>1</v>
      </c>
      <c r="C4" s="66">
        <f>IF(E12&gt;F12,0,IF(E12&lt;F12,3,IF(C12=-1,0,1)))</f>
        <v>3</v>
      </c>
      <c r="D4" s="66">
        <f>IF($E14&gt;$F14,0,IF($E14&lt;$F14,3,IF($C14=-1,0,1)))</f>
        <v>3</v>
      </c>
      <c r="E4" s="66">
        <f>IF($E17&gt;$F17,0,IF($E17&lt;$F17,3,IF($C17=-1,0,1)))</f>
        <v>0</v>
      </c>
      <c r="F4" s="66">
        <f>IF($E18&lt;$F18,0,IF($E18&gt;$F18,3,IF($C18=-1,0,1)))</f>
        <v>1</v>
      </c>
      <c r="G4" s="67">
        <f>IF($E20&lt;$F20,0,IF($E20&gt;$F20,3,IF($C20=-1,0,1)))</f>
        <v>1</v>
      </c>
      <c r="I4" s="78">
        <f>SUM(B4:G4)</f>
        <v>9</v>
      </c>
      <c r="K4" s="10">
        <v>3</v>
      </c>
      <c r="L4" s="10">
        <v>78</v>
      </c>
    </row>
    <row r="5" spans="1:12" ht="13.5" thickBot="1">
      <c r="A5" s="45" t="s">
        <v>56</v>
      </c>
      <c r="B5" s="77">
        <f>IF(E11&gt;F11,0,IF(E11&lt;F11,3,IF(C11=-1,0,1)))</f>
        <v>1</v>
      </c>
      <c r="C5" s="66">
        <f>IF(E13&lt;F13,0,IF(E13&gt;F13,3,IF(C13=-1,0,1)))</f>
        <v>0</v>
      </c>
      <c r="D5" s="66">
        <f>IF($E15&lt;$F15,0,IF($E15&gt;$F15,3,IF($C15=-1,0,1)))</f>
        <v>3</v>
      </c>
      <c r="E5" s="66">
        <f>IF($E17&lt;$F17,0,IF($E17&gt;$F17,3,IF($C17=-1,0,1)))</f>
        <v>3</v>
      </c>
      <c r="F5" s="66">
        <f>IF($E19&gt;$F19,0,IF($E19&lt;$F19,3,IF($C19=-1,0,1)))</f>
        <v>1</v>
      </c>
      <c r="G5" s="67">
        <f>IF($E21&gt;$F21,0,IF($E21&lt;$F21,3,IF($C21=-1,0,1)))</f>
        <v>1</v>
      </c>
      <c r="I5" s="78">
        <f>SUM(B5:G5)</f>
        <v>9</v>
      </c>
      <c r="K5" s="10">
        <v>4</v>
      </c>
      <c r="L5" s="10">
        <v>84</v>
      </c>
    </row>
    <row r="6" spans="1:12" ht="13.5" thickBot="1">
      <c r="A6" s="63" t="s">
        <v>24</v>
      </c>
      <c r="B6" s="73">
        <f>IF($E10&gt;$F10,0,IF($E10&lt;$F10,3,IF($C10=-1,0,1)))</f>
        <v>3</v>
      </c>
      <c r="C6" s="74">
        <f>IF($E12&lt;$F12,0,IF($E12&gt;$F12,3,IF($C12=-1,0,1)))</f>
        <v>0</v>
      </c>
      <c r="D6" s="74">
        <f>IF($E15&gt;$F15,0,IF($E15&lt;$F15,3,IF($C15=-1,0,1)))</f>
        <v>0</v>
      </c>
      <c r="E6" s="74">
        <f>IF($E16&lt;$F16,0,IF($E16&gt;$F16,3,IF($C16=-1,0,1)))</f>
        <v>3</v>
      </c>
      <c r="F6" s="74">
        <f>IF($E18&gt;$F18,0,IF($E18&lt;$F18,3,IF($C18=-1,0,1)))</f>
        <v>1</v>
      </c>
      <c r="G6" s="75">
        <f>IF($E21&lt;$F21,0,IF($E21&gt;$F21,3,IF($C21=-1,0,1)))</f>
        <v>1</v>
      </c>
      <c r="I6" s="76">
        <f>SUM(B6:G6)</f>
        <v>8</v>
      </c>
      <c r="K6" s="10">
        <v>5</v>
      </c>
      <c r="L6" s="10">
        <v>90</v>
      </c>
    </row>
    <row r="7" spans="1:12" ht="13.5" thickBot="1">
      <c r="A7" s="89" t="s">
        <v>22</v>
      </c>
      <c r="B7" s="88">
        <f>IF(E10&lt;F10,0,IF(E10&gt;F10,3,IF(C10=-1,0,1)))</f>
        <v>0</v>
      </c>
      <c r="C7" s="69">
        <f>IF(E13&lt;F13,3,IF(E13&gt;F13,0,IF(C13=-1,0,1)))</f>
        <v>3</v>
      </c>
      <c r="D7" s="69">
        <f>IF($E14&lt;$F14,0,IF($E14&gt;$F14,3,IF($C14=-1,0,1)))</f>
        <v>0</v>
      </c>
      <c r="E7" s="69">
        <f>IF($E16&gt;$F16,0,IF($E16&lt;$F16,3,IF($C16=-1,0,1)))</f>
        <v>0</v>
      </c>
      <c r="F7" s="69">
        <f>IF($E19&lt;$F19,0,IF($E19&gt;$F19,3,IF($C19=-1,0,1)))</f>
        <v>1</v>
      </c>
      <c r="G7" s="70">
        <f>IF($E20&gt;$F20,0,IF($E20&lt;$F20,3,IF($C20=-1,0,1)))</f>
        <v>1</v>
      </c>
      <c r="I7" s="102">
        <f>SUM(B7:G7)</f>
        <v>5</v>
      </c>
      <c r="K7" s="10">
        <v>6</v>
      </c>
      <c r="L7" s="10">
        <v>96</v>
      </c>
    </row>
    <row r="8" spans="11:12" ht="13.5" thickBot="1">
      <c r="K8" s="10">
        <v>7</v>
      </c>
      <c r="L8" s="10">
        <v>102</v>
      </c>
    </row>
    <row r="9" spans="1:12" ht="13.5" thickBot="1">
      <c r="A9" s="133" t="s">
        <v>4</v>
      </c>
      <c r="B9" s="134"/>
      <c r="C9" s="133" t="s">
        <v>3</v>
      </c>
      <c r="D9" s="134"/>
      <c r="E9" s="133" t="s">
        <v>5</v>
      </c>
      <c r="F9" s="134"/>
      <c r="K9" s="10">
        <v>8</v>
      </c>
      <c r="L9" s="10">
        <v>108</v>
      </c>
    </row>
    <row r="10" spans="1:9" ht="12.75">
      <c r="A10" s="13" t="s">
        <v>22</v>
      </c>
      <c r="B10" s="19" t="s">
        <v>24</v>
      </c>
      <c r="C10" s="13">
        <v>68.5</v>
      </c>
      <c r="D10" s="14">
        <v>74.5</v>
      </c>
      <c r="E10" s="22">
        <f>IF(C10&lt;$L$2,0,IF(C10&lt;$L$3,1,IF(C10&lt;$L$4,2,IF(C10&lt;$L$5,3,IF(C10&lt;$L$6,4,IF(C10&lt;$L$7,5,IF(C10&lt;$L$8,6,IF(C10&lt;$L$9,7))))))))</f>
        <v>1</v>
      </c>
      <c r="F10" s="14">
        <f>IF(D10&lt;$L$2,0,IF(D10&lt;$L$3,1,IF(D10&lt;$L$4,2,IF(D10&lt;$L$5,3,IF(D10&lt;$L$6,4,IF(D10&lt;$L$7,5,IF(D10&lt;$L$8,6,IF(D10&lt;$L$9,7))))))))</f>
        <v>2</v>
      </c>
      <c r="I10" s="129">
        <v>1</v>
      </c>
    </row>
    <row r="11" spans="1:9" ht="13.5" thickBot="1">
      <c r="A11" s="17" t="s">
        <v>23</v>
      </c>
      <c r="B11" s="20" t="s">
        <v>56</v>
      </c>
      <c r="C11" s="17">
        <v>72.5</v>
      </c>
      <c r="D11" s="18">
        <v>72</v>
      </c>
      <c r="E11" s="23">
        <f aca="true" t="shared" si="0" ref="E11:F15">IF(C11&lt;$L$2,0,IF(C11&lt;$L$3,1,IF(C11&lt;$L$4,2,IF(C11&lt;$L$5,3,IF(C11&lt;$L$6,4,IF(C11&lt;$L$7,5,IF(C11&lt;$L$8,6,IF(C11&lt;$L$9,7))))))))</f>
        <v>2</v>
      </c>
      <c r="F11" s="18">
        <f t="shared" si="0"/>
        <v>2</v>
      </c>
      <c r="I11" s="130"/>
    </row>
    <row r="12" spans="1:9" ht="12.75">
      <c r="A12" s="13" t="s">
        <v>24</v>
      </c>
      <c r="B12" s="19" t="s">
        <v>23</v>
      </c>
      <c r="C12" s="13">
        <v>63.5</v>
      </c>
      <c r="D12" s="14">
        <v>72</v>
      </c>
      <c r="E12" s="22">
        <f t="shared" si="0"/>
        <v>0</v>
      </c>
      <c r="F12" s="14">
        <f t="shared" si="0"/>
        <v>2</v>
      </c>
      <c r="I12" s="129">
        <v>2</v>
      </c>
    </row>
    <row r="13" spans="1:12" ht="13.5" thickBot="1">
      <c r="A13" s="15" t="s">
        <v>56</v>
      </c>
      <c r="B13" s="21" t="s">
        <v>22</v>
      </c>
      <c r="C13" s="15">
        <v>61</v>
      </c>
      <c r="D13" s="16">
        <v>69</v>
      </c>
      <c r="E13" s="24">
        <f t="shared" si="0"/>
        <v>0</v>
      </c>
      <c r="F13" s="16">
        <f t="shared" si="0"/>
        <v>1</v>
      </c>
      <c r="I13" s="130"/>
      <c r="K13" s="132"/>
      <c r="L13" s="132"/>
    </row>
    <row r="14" spans="1:12" ht="12.75">
      <c r="A14" s="34" t="s">
        <v>22</v>
      </c>
      <c r="B14" s="37" t="s">
        <v>23</v>
      </c>
      <c r="C14" s="34">
        <v>57.5</v>
      </c>
      <c r="D14" s="36">
        <v>67.5</v>
      </c>
      <c r="E14" s="37">
        <f t="shared" si="0"/>
        <v>0</v>
      </c>
      <c r="F14" s="36">
        <f t="shared" si="0"/>
        <v>1</v>
      </c>
      <c r="I14" s="129">
        <v>3</v>
      </c>
      <c r="K14" s="132"/>
      <c r="L14" s="132"/>
    </row>
    <row r="15" spans="1:9" ht="13.5" thickBot="1">
      <c r="A15" s="33" t="s">
        <v>56</v>
      </c>
      <c r="B15" s="35" t="s">
        <v>24</v>
      </c>
      <c r="C15" s="33">
        <v>71.5</v>
      </c>
      <c r="D15" s="38">
        <v>64</v>
      </c>
      <c r="E15" s="35">
        <f t="shared" si="0"/>
        <v>1</v>
      </c>
      <c r="F15" s="38">
        <f t="shared" si="0"/>
        <v>0</v>
      </c>
      <c r="I15" s="130"/>
    </row>
    <row r="16" spans="1:9" ht="12.75">
      <c r="A16" s="43" t="s">
        <v>24</v>
      </c>
      <c r="B16" s="44" t="s">
        <v>22</v>
      </c>
      <c r="C16" s="43">
        <v>73</v>
      </c>
      <c r="D16" s="42">
        <v>70</v>
      </c>
      <c r="E16" s="44">
        <f>IF(C16&lt;$L$2,0,IF(C16&lt;$L$3,1,IF(C16&lt;$L$4,2,IF(C16&lt;$L$5,3,IF(C16&lt;$L$6,4,IF(C16&lt;$L$7,5,IF(C16&lt;$L$8,6,IF(C16&lt;$L$9,7))))))))</f>
        <v>2</v>
      </c>
      <c r="F16" s="42">
        <f>IF(D16&lt;$L$2,0,IF(D16&lt;$L$3,1,IF(D16&lt;$L$4,2,IF(D16&lt;$L$5,3,IF(D16&lt;$L$6,4,IF(D16&lt;$L$7,5,IF(D16&lt;$L$8,6,IF(D16&lt;$L$9,7))))))))</f>
        <v>1</v>
      </c>
      <c r="I16" s="129">
        <v>4</v>
      </c>
    </row>
    <row r="17" spans="1:9" ht="13.5" thickBot="1">
      <c r="A17" s="33" t="s">
        <v>56</v>
      </c>
      <c r="B17" s="35" t="s">
        <v>23</v>
      </c>
      <c r="C17" s="33">
        <v>68</v>
      </c>
      <c r="D17" s="38">
        <v>59.5</v>
      </c>
      <c r="E17" s="35">
        <f aca="true" t="shared" si="1" ref="E17:F21">IF(C17&lt;$L$2,0,IF(C17&lt;$L$3,1,IF(C17&lt;$L$4,2,IF(C17&lt;$L$5,3,IF(C17&lt;$L$6,4,IF(C17&lt;$L$7,5,IF(C17&lt;$L$8,6,IF(C17&lt;$L$9,7))))))))</f>
        <v>1</v>
      </c>
      <c r="F17" s="38">
        <f t="shared" si="1"/>
        <v>0</v>
      </c>
      <c r="I17" s="130"/>
    </row>
    <row r="18" spans="1:9" ht="12.75">
      <c r="A18" s="43" t="s">
        <v>23</v>
      </c>
      <c r="B18" s="44" t="s">
        <v>24</v>
      </c>
      <c r="C18" s="43">
        <v>57.5</v>
      </c>
      <c r="D18" s="42">
        <v>60</v>
      </c>
      <c r="E18" s="44">
        <f t="shared" si="1"/>
        <v>0</v>
      </c>
      <c r="F18" s="42">
        <f t="shared" si="1"/>
        <v>0</v>
      </c>
      <c r="I18" s="129">
        <v>5</v>
      </c>
    </row>
    <row r="19" spans="1:9" ht="13.5" thickBot="1">
      <c r="A19" s="33" t="s">
        <v>22</v>
      </c>
      <c r="B19" s="35" t="s">
        <v>56</v>
      </c>
      <c r="C19" s="33">
        <v>59.5</v>
      </c>
      <c r="D19" s="38">
        <v>65</v>
      </c>
      <c r="E19" s="35">
        <f t="shared" si="1"/>
        <v>0</v>
      </c>
      <c r="F19" s="38">
        <f t="shared" si="1"/>
        <v>0</v>
      </c>
      <c r="I19" s="130"/>
    </row>
    <row r="20" spans="1:9" ht="12.75">
      <c r="A20" s="43" t="s">
        <v>23</v>
      </c>
      <c r="B20" s="44" t="s">
        <v>22</v>
      </c>
      <c r="C20" s="43">
        <v>71</v>
      </c>
      <c r="D20" s="42">
        <v>68.5</v>
      </c>
      <c r="E20" s="44">
        <f t="shared" si="1"/>
        <v>1</v>
      </c>
      <c r="F20" s="42">
        <f t="shared" si="1"/>
        <v>1</v>
      </c>
      <c r="I20" s="129">
        <v>6</v>
      </c>
    </row>
    <row r="21" spans="1:9" ht="13.5" thickBot="1">
      <c r="A21" s="33" t="s">
        <v>24</v>
      </c>
      <c r="B21" s="35" t="s">
        <v>56</v>
      </c>
      <c r="C21" s="33">
        <v>68</v>
      </c>
      <c r="D21" s="38">
        <v>70</v>
      </c>
      <c r="E21" s="35">
        <f t="shared" si="1"/>
        <v>1</v>
      </c>
      <c r="F21" s="38">
        <f t="shared" si="1"/>
        <v>1</v>
      </c>
      <c r="I21" s="130"/>
    </row>
    <row r="24" spans="1:7" ht="12.75">
      <c r="A24" s="131" t="s">
        <v>14</v>
      </c>
      <c r="B24" s="131"/>
      <c r="C24" s="131"/>
      <c r="D24" s="131"/>
      <c r="E24" s="131"/>
      <c r="F24" s="131"/>
      <c r="G24" s="131"/>
    </row>
  </sheetData>
  <mergeCells count="13">
    <mergeCell ref="I16:I17"/>
    <mergeCell ref="I18:I19"/>
    <mergeCell ref="I20:I21"/>
    <mergeCell ref="A24:G24"/>
    <mergeCell ref="I10:I11"/>
    <mergeCell ref="I12:I13"/>
    <mergeCell ref="K13:L13"/>
    <mergeCell ref="I14:I15"/>
    <mergeCell ref="K14:L14"/>
    <mergeCell ref="K1:L1"/>
    <mergeCell ref="A9:B9"/>
    <mergeCell ref="C9:D9"/>
    <mergeCell ref="E9:F9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24"/>
  <sheetViews>
    <sheetView workbookViewId="0" topLeftCell="A1">
      <selection activeCell="B21" sqref="B21:F21"/>
    </sheetView>
  </sheetViews>
  <sheetFormatPr defaultColWidth="9.140625" defaultRowHeight="12.75"/>
  <cols>
    <col min="1" max="1" width="24.140625" style="0" customWidth="1"/>
    <col min="2" max="2" width="25.7109375" style="0" customWidth="1"/>
  </cols>
  <sheetData>
    <row r="1" spans="1:12" ht="13.5" thickBot="1">
      <c r="A1" s="7" t="s">
        <v>0</v>
      </c>
      <c r="B1" s="8" t="s">
        <v>16</v>
      </c>
      <c r="K1" s="128" t="s">
        <v>6</v>
      </c>
      <c r="L1" s="128"/>
    </row>
    <row r="2" spans="11:12" ht="13.5" thickBot="1">
      <c r="K2" s="10">
        <v>1</v>
      </c>
      <c r="L2" s="10">
        <v>66</v>
      </c>
    </row>
    <row r="3" spans="1:12" ht="13.5" thickBot="1">
      <c r="A3" s="5" t="s">
        <v>2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I3" s="3" t="s">
        <v>13</v>
      </c>
      <c r="K3" s="10">
        <v>2</v>
      </c>
      <c r="L3" s="10">
        <v>72</v>
      </c>
    </row>
    <row r="4" spans="1:12" ht="13.5" thickBot="1">
      <c r="A4" s="45" t="s">
        <v>26</v>
      </c>
      <c r="B4" s="77">
        <f>IF(E11&gt;F11,0,IF(E11&lt;F11,3,IF(C11=-1,0,1)))</f>
        <v>3</v>
      </c>
      <c r="C4" s="104">
        <f>IF(E13&lt;F13,0,IF(E13&gt;F13,3,IF(C13=-1,0,1)))</f>
        <v>0</v>
      </c>
      <c r="D4" s="66">
        <f>IF($E15&lt;$F15,0,IF($E15&gt;$F15,3,IF($C15=-1,0,1)))</f>
        <v>3</v>
      </c>
      <c r="E4" s="66">
        <f>IF($E17&lt;$F17,0,IF($E17&gt;$F17,3,IF($C17=-1,0,1)))</f>
        <v>1</v>
      </c>
      <c r="F4" s="66">
        <f>IF($E19&gt;$F19,0,IF($E19&lt;$F19,3,IF($C19=-1,0,1)))</f>
        <v>3</v>
      </c>
      <c r="G4" s="67">
        <f>IF($E21&gt;$F21,0,IF($E21&lt;$F21,3,IF($C21=-1,0,1)))</f>
        <v>1</v>
      </c>
      <c r="I4" s="78">
        <f>SUM(B4:G4)</f>
        <v>11</v>
      </c>
      <c r="K4" s="10">
        <v>3</v>
      </c>
      <c r="L4" s="10">
        <v>78</v>
      </c>
    </row>
    <row r="5" spans="1:12" ht="13.5" thickBot="1">
      <c r="A5" s="45" t="s">
        <v>57</v>
      </c>
      <c r="B5" s="105">
        <f>IF($E10&gt;$F10,0,IF($E10&lt;$F10,3,IF($C10=-1,0,1)))</f>
        <v>0</v>
      </c>
      <c r="C5" s="85">
        <f>IF($E12&lt;$F12,0,IF($E12&gt;$F12,3,IF($C12=-1,0,1)))</f>
        <v>3</v>
      </c>
      <c r="D5" s="85">
        <f>IF($E15&gt;$F15,0,IF($E15&lt;$F15,3,IF($C15=-1,0,1)))</f>
        <v>0</v>
      </c>
      <c r="E5" s="85">
        <f>IF($E16&lt;$F16,0,IF($E16&gt;$F16,3,IF($C16=-1,0,1)))</f>
        <v>3</v>
      </c>
      <c r="F5" s="85">
        <f>IF($E18&gt;$F18,0,IF($E18&lt;$F18,3,IF($C18=-1,0,1)))</f>
        <v>3</v>
      </c>
      <c r="G5" s="86">
        <f>IF($E21&lt;$F21,0,IF($E21&gt;$F21,3,IF($C21=-1,0,1)))</f>
        <v>1</v>
      </c>
      <c r="I5" s="87">
        <f>SUM(B5:G5)</f>
        <v>10</v>
      </c>
      <c r="K5" s="10">
        <v>4</v>
      </c>
      <c r="L5" s="10">
        <v>84</v>
      </c>
    </row>
    <row r="6" spans="1:12" ht="13.5" thickBot="1">
      <c r="A6" s="63" t="s">
        <v>54</v>
      </c>
      <c r="B6" s="88">
        <f>IF(E10&lt;F10,0,IF(E10&gt;F10,3,IF(C10=-1,0,1)))</f>
        <v>3</v>
      </c>
      <c r="C6" s="69">
        <f>IF(E13&lt;F13,3,IF(E13&gt;F13,0,IF(C13=-1,0,1)))</f>
        <v>3</v>
      </c>
      <c r="D6" s="69">
        <f>IF($E14&lt;$F14,0,IF($E14&gt;$F14,3,IF($C14=-1,0,1)))</f>
        <v>1</v>
      </c>
      <c r="E6" s="69">
        <f>IF($E16&gt;$F16,0,IF($E16&lt;$F16,3,IF($C16=-1,0,1)))</f>
        <v>0</v>
      </c>
      <c r="F6" s="69">
        <f>IF($E19&lt;$F19,0,IF($E19&gt;$F19,3,IF($C19=-1,0,1)))</f>
        <v>0</v>
      </c>
      <c r="G6" s="70">
        <f>IF($E20&gt;$F20,0,IF($E20&lt;$F20,3,IF($C20=-1,0,1)))</f>
        <v>0</v>
      </c>
      <c r="I6" s="102">
        <f>SUM(B6:G6)</f>
        <v>7</v>
      </c>
      <c r="K6" s="10">
        <v>5</v>
      </c>
      <c r="L6" s="10">
        <v>90</v>
      </c>
    </row>
    <row r="7" spans="1:12" ht="13.5" thickBot="1">
      <c r="A7" s="63" t="s">
        <v>25</v>
      </c>
      <c r="B7" s="68">
        <f>IF(E11&lt;F11,0,IF(E11&gt;F11,3,IF(C11=-1,0,1)))</f>
        <v>0</v>
      </c>
      <c r="C7" s="69">
        <f>IF(E12&gt;F12,0,IF(E12&lt;F12,3,IF(C12=-1,0,1)))</f>
        <v>0</v>
      </c>
      <c r="D7" s="69">
        <f>IF($E14&gt;$F14,0,IF($E14&lt;$F14,3,IF($C14=-1,0,1)))</f>
        <v>1</v>
      </c>
      <c r="E7" s="69">
        <f>IF($E17&gt;$F17,0,IF($E17&lt;$F17,3,IF($C17=-1,0,1)))</f>
        <v>1</v>
      </c>
      <c r="F7" s="69">
        <f>IF($E18&lt;$F18,0,IF($E18&gt;$F18,3,IF($C18=-1,0,1)))</f>
        <v>0</v>
      </c>
      <c r="G7" s="70">
        <f>IF($E20&lt;$F20,0,IF($E20&gt;$F20,3,IF($C20=-1,0,1)))</f>
        <v>3</v>
      </c>
      <c r="I7" s="71">
        <f>SUM(B7:G7)</f>
        <v>5</v>
      </c>
      <c r="K7" s="10">
        <v>6</v>
      </c>
      <c r="L7" s="10">
        <v>96</v>
      </c>
    </row>
    <row r="8" spans="11:12" ht="13.5" thickBot="1">
      <c r="K8" s="10">
        <v>7</v>
      </c>
      <c r="L8" s="10">
        <v>102</v>
      </c>
    </row>
    <row r="9" spans="1:12" ht="13.5" thickBot="1">
      <c r="A9" s="133" t="s">
        <v>4</v>
      </c>
      <c r="B9" s="134"/>
      <c r="C9" s="133" t="s">
        <v>3</v>
      </c>
      <c r="D9" s="134"/>
      <c r="E9" s="133" t="s">
        <v>5</v>
      </c>
      <c r="F9" s="134"/>
      <c r="K9" s="10">
        <v>8</v>
      </c>
      <c r="L9" s="10">
        <v>108</v>
      </c>
    </row>
    <row r="10" spans="1:9" ht="12.75">
      <c r="A10" s="13" t="s">
        <v>54</v>
      </c>
      <c r="B10" s="19" t="s">
        <v>58</v>
      </c>
      <c r="C10" s="13">
        <v>69.5</v>
      </c>
      <c r="D10" s="14">
        <v>65.5</v>
      </c>
      <c r="E10" s="22">
        <f>IF(C10&lt;$L$2,0,IF(C10&lt;$L$3,1,IF(C10&lt;$L$4,2,IF(C10&lt;$L$5,3,IF(C10&lt;$L$6,4,IF(C10&lt;$L$7,5,IF(C10&lt;$L$8,6,IF(C10&lt;$L$9,7))))))))</f>
        <v>1</v>
      </c>
      <c r="F10" s="14">
        <f>IF(D10&lt;$L$2,0,IF(D10&lt;$L$3,1,IF(D10&lt;$L$4,2,IF(D10&lt;$L$5,3,IF(D10&lt;$L$6,4,IF(D10&lt;$L$7,5,IF(D10&lt;$L$8,6,IF(D10&lt;$L$9,7))))))))</f>
        <v>0</v>
      </c>
      <c r="I10" s="129">
        <v>1</v>
      </c>
    </row>
    <row r="11" spans="1:9" ht="13.5" thickBot="1">
      <c r="A11" s="17" t="s">
        <v>25</v>
      </c>
      <c r="B11" s="20" t="s">
        <v>26</v>
      </c>
      <c r="C11" s="17">
        <v>69.5</v>
      </c>
      <c r="D11" s="18">
        <v>73.5</v>
      </c>
      <c r="E11" s="23">
        <f aca="true" t="shared" si="0" ref="E11:F15">IF(C11&lt;$L$2,0,IF(C11&lt;$L$3,1,IF(C11&lt;$L$4,2,IF(C11&lt;$L$5,3,IF(C11&lt;$L$6,4,IF(C11&lt;$L$7,5,IF(C11&lt;$L$8,6,IF(C11&lt;$L$9,7))))))))</f>
        <v>1</v>
      </c>
      <c r="F11" s="18">
        <f t="shared" si="0"/>
        <v>2</v>
      </c>
      <c r="I11" s="130"/>
    </row>
    <row r="12" spans="1:9" ht="12.75">
      <c r="A12" s="13" t="s">
        <v>58</v>
      </c>
      <c r="B12" s="19" t="s">
        <v>25</v>
      </c>
      <c r="C12" s="13">
        <v>79</v>
      </c>
      <c r="D12" s="14">
        <v>69.5</v>
      </c>
      <c r="E12" s="22">
        <f t="shared" si="0"/>
        <v>3</v>
      </c>
      <c r="F12" s="14">
        <f t="shared" si="0"/>
        <v>1</v>
      </c>
      <c r="I12" s="129">
        <v>2</v>
      </c>
    </row>
    <row r="13" spans="1:12" ht="13.5" thickBot="1">
      <c r="A13" s="15" t="s">
        <v>26</v>
      </c>
      <c r="B13" s="21" t="s">
        <v>54</v>
      </c>
      <c r="C13" s="15">
        <v>67.5</v>
      </c>
      <c r="D13" s="16">
        <v>72.5</v>
      </c>
      <c r="E13" s="24">
        <f t="shared" si="0"/>
        <v>1</v>
      </c>
      <c r="F13" s="16">
        <f t="shared" si="0"/>
        <v>2</v>
      </c>
      <c r="I13" s="130"/>
      <c r="K13" s="132"/>
      <c r="L13" s="132"/>
    </row>
    <row r="14" spans="1:12" ht="12.75">
      <c r="A14" s="34" t="s">
        <v>54</v>
      </c>
      <c r="B14" s="37" t="s">
        <v>25</v>
      </c>
      <c r="C14" s="34">
        <v>68.5</v>
      </c>
      <c r="D14" s="36">
        <v>71.5</v>
      </c>
      <c r="E14" s="37">
        <f t="shared" si="0"/>
        <v>1</v>
      </c>
      <c r="F14" s="36">
        <f t="shared" si="0"/>
        <v>1</v>
      </c>
      <c r="I14" s="129">
        <v>3</v>
      </c>
      <c r="K14" s="132"/>
      <c r="L14" s="132"/>
    </row>
    <row r="15" spans="1:9" ht="13.5" thickBot="1">
      <c r="A15" s="33" t="s">
        <v>26</v>
      </c>
      <c r="B15" s="35" t="s">
        <v>58</v>
      </c>
      <c r="C15" s="34">
        <v>76.5</v>
      </c>
      <c r="D15" s="36">
        <v>63.5</v>
      </c>
      <c r="E15" s="35">
        <f t="shared" si="0"/>
        <v>2</v>
      </c>
      <c r="F15" s="38">
        <f t="shared" si="0"/>
        <v>0</v>
      </c>
      <c r="I15" s="130"/>
    </row>
    <row r="16" spans="1:9" ht="12.75">
      <c r="A16" s="34" t="s">
        <v>58</v>
      </c>
      <c r="B16" s="37" t="s">
        <v>54</v>
      </c>
      <c r="C16" s="43">
        <v>74</v>
      </c>
      <c r="D16" s="42">
        <v>64</v>
      </c>
      <c r="E16" s="37">
        <f>IF(C16&lt;$L$2,0,IF(C16&lt;$L$3,1,IF(C16&lt;$L$4,2,IF(C16&lt;$L$5,3,IF(C16&lt;$L$6,4,IF(C16&lt;$L$7,5,IF(C16&lt;$L$8,6,IF(C16&lt;$L$9,7))))))))</f>
        <v>2</v>
      </c>
      <c r="F16" s="36">
        <f>IF(D16&lt;$L$2,0,IF(D16&lt;$L$3,1,IF(D16&lt;$L$4,2,IF(D16&lt;$L$5,3,IF(D16&lt;$L$6,4,IF(D16&lt;$L$7,5,IF(D16&lt;$L$8,6,IF(D16&lt;$L$9,7))))))))</f>
        <v>0</v>
      </c>
      <c r="I16" s="129">
        <v>4</v>
      </c>
    </row>
    <row r="17" spans="1:9" ht="13.5" thickBot="1">
      <c r="A17" s="34" t="s">
        <v>26</v>
      </c>
      <c r="B17" s="37" t="s">
        <v>25</v>
      </c>
      <c r="C17" s="33">
        <v>65.5</v>
      </c>
      <c r="D17" s="38">
        <v>64.5</v>
      </c>
      <c r="E17" s="37">
        <f aca="true" t="shared" si="1" ref="E17:F21">IF(C17&lt;$L$2,0,IF(C17&lt;$L$3,1,IF(C17&lt;$L$4,2,IF(C17&lt;$L$5,3,IF(C17&lt;$L$6,4,IF(C17&lt;$L$7,5,IF(C17&lt;$L$8,6,IF(C17&lt;$L$9,7))))))))</f>
        <v>0</v>
      </c>
      <c r="F17" s="36">
        <f t="shared" si="1"/>
        <v>0</v>
      </c>
      <c r="I17" s="130"/>
    </row>
    <row r="18" spans="1:9" ht="12.75">
      <c r="A18" s="43" t="s">
        <v>25</v>
      </c>
      <c r="B18" s="44" t="s">
        <v>58</v>
      </c>
      <c r="C18" s="34">
        <v>69</v>
      </c>
      <c r="D18" s="36">
        <v>77</v>
      </c>
      <c r="E18" s="44">
        <f t="shared" si="1"/>
        <v>1</v>
      </c>
      <c r="F18" s="42">
        <f t="shared" si="1"/>
        <v>2</v>
      </c>
      <c r="I18" s="129">
        <v>5</v>
      </c>
    </row>
    <row r="19" spans="1:9" ht="13.5" thickBot="1">
      <c r="A19" s="33" t="s">
        <v>54</v>
      </c>
      <c r="B19" s="35" t="s">
        <v>26</v>
      </c>
      <c r="C19" s="34">
        <v>67.5</v>
      </c>
      <c r="D19" s="36">
        <v>75.5</v>
      </c>
      <c r="E19" s="35">
        <f t="shared" si="1"/>
        <v>1</v>
      </c>
      <c r="F19" s="38">
        <f t="shared" si="1"/>
        <v>2</v>
      </c>
      <c r="I19" s="130"/>
    </row>
    <row r="20" spans="1:9" ht="12.75">
      <c r="A20" s="34" t="s">
        <v>25</v>
      </c>
      <c r="B20" s="37" t="s">
        <v>54</v>
      </c>
      <c r="C20" s="43">
        <v>73.5</v>
      </c>
      <c r="D20" s="42">
        <v>64</v>
      </c>
      <c r="E20" s="37">
        <f t="shared" si="1"/>
        <v>2</v>
      </c>
      <c r="F20" s="36">
        <f t="shared" si="1"/>
        <v>0</v>
      </c>
      <c r="I20" s="129">
        <v>6</v>
      </c>
    </row>
    <row r="21" spans="1:9" ht="13.5" thickBot="1">
      <c r="A21" s="33" t="s">
        <v>58</v>
      </c>
      <c r="B21" s="35" t="s">
        <v>26</v>
      </c>
      <c r="C21" s="33">
        <v>69.5</v>
      </c>
      <c r="D21" s="38">
        <v>66</v>
      </c>
      <c r="E21" s="35">
        <f t="shared" si="1"/>
        <v>1</v>
      </c>
      <c r="F21" s="38">
        <f t="shared" si="1"/>
        <v>1</v>
      </c>
      <c r="I21" s="130"/>
    </row>
    <row r="24" spans="1:7" ht="12.75">
      <c r="A24" s="131" t="s">
        <v>14</v>
      </c>
      <c r="B24" s="131"/>
      <c r="C24" s="131"/>
      <c r="D24" s="131"/>
      <c r="E24" s="131"/>
      <c r="F24" s="131"/>
      <c r="G24" s="131"/>
    </row>
  </sheetData>
  <mergeCells count="13">
    <mergeCell ref="I16:I17"/>
    <mergeCell ref="I18:I19"/>
    <mergeCell ref="I20:I21"/>
    <mergeCell ref="A24:G24"/>
    <mergeCell ref="I10:I11"/>
    <mergeCell ref="I12:I13"/>
    <mergeCell ref="K13:L13"/>
    <mergeCell ref="I14:I15"/>
    <mergeCell ref="K14:L14"/>
    <mergeCell ref="K1:L1"/>
    <mergeCell ref="A9:B9"/>
    <mergeCell ref="C9:D9"/>
    <mergeCell ref="E9:F9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L24"/>
  <sheetViews>
    <sheetView workbookViewId="0" topLeftCell="A1">
      <selection activeCell="G16" sqref="G16"/>
    </sheetView>
  </sheetViews>
  <sheetFormatPr defaultColWidth="9.140625" defaultRowHeight="12.75"/>
  <cols>
    <col min="1" max="2" width="18.7109375" style="0" customWidth="1"/>
  </cols>
  <sheetData>
    <row r="1" spans="1:12" ht="13.5" thickBot="1">
      <c r="A1" s="7" t="s">
        <v>0</v>
      </c>
      <c r="B1" s="8" t="s">
        <v>27</v>
      </c>
      <c r="K1" s="128" t="s">
        <v>6</v>
      </c>
      <c r="L1" s="128"/>
    </row>
    <row r="2" spans="11:12" ht="13.5" thickBot="1">
      <c r="K2" s="10">
        <v>1</v>
      </c>
      <c r="L2" s="10">
        <v>66</v>
      </c>
    </row>
    <row r="3" spans="1:12" ht="13.5" thickBot="1">
      <c r="A3" s="5" t="s">
        <v>2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I3" s="3" t="s">
        <v>13</v>
      </c>
      <c r="K3" s="10">
        <v>2</v>
      </c>
      <c r="L3" s="10">
        <v>72</v>
      </c>
    </row>
    <row r="4" spans="1:12" ht="13.5" thickBot="1">
      <c r="A4" s="45" t="s">
        <v>29</v>
      </c>
      <c r="B4" s="79">
        <f>IF(E11&lt;F11,0,IF(E11&gt;F11,3,IF(C11=-1,0,1)))</f>
        <v>3</v>
      </c>
      <c r="C4" s="66">
        <f>IF(E12&gt;F12,0,IF(E12&lt;F12,3,IF(C12=-1,0,1)))</f>
        <v>3</v>
      </c>
      <c r="D4" s="66">
        <f>IF($E14&gt;$F14,0,IF($E14&lt;$F14,3,IF($C14=-1,0,1)))</f>
        <v>3</v>
      </c>
      <c r="E4" s="66">
        <f>IF($E17&gt;$F17,0,IF($E17&lt;$F17,3,IF($C17=-1,0,1)))</f>
        <v>3</v>
      </c>
      <c r="F4" s="66">
        <f>IF($E18&lt;$F18,0,IF($E18&gt;$F18,3,IF($C18=-1,0,1)))</f>
        <v>3</v>
      </c>
      <c r="G4" s="67">
        <f>IF($E20&lt;$F20,0,IF($E20&gt;$F20,3,IF($C20=-1,0,1)))</f>
        <v>1</v>
      </c>
      <c r="I4" s="78">
        <f>SUM(B4:G4)</f>
        <v>16</v>
      </c>
      <c r="K4" s="10">
        <v>3</v>
      </c>
      <c r="L4" s="10">
        <v>78</v>
      </c>
    </row>
    <row r="5" spans="1:12" ht="13.5" thickBot="1">
      <c r="A5" s="45" t="s">
        <v>28</v>
      </c>
      <c r="B5" s="80">
        <f>IF(E10&lt;F10,0,IF(E10&gt;F10,3,IF(C10=-1,0,1)))</f>
        <v>0</v>
      </c>
      <c r="C5" s="81">
        <f>IF(E13&lt;F11,0,IF(E13&gt;F11,3,IF(C13=-1,0,1)))</f>
        <v>3</v>
      </c>
      <c r="D5" s="81">
        <f>IF($E14&lt;$F14,0,IF($E14&gt;$F14,3,IF($C14=-1,0,1)))</f>
        <v>0</v>
      </c>
      <c r="E5" s="81">
        <f>IF($E16&gt;$F16,0,IF($E16&lt;$F16,3,IF($C16=-1,0,1)))</f>
        <v>3</v>
      </c>
      <c r="F5" s="81">
        <f>IF($E19&lt;$F19,0,IF($E19&gt;$F19,3,IF($C19=-1,0,1)))</f>
        <v>3</v>
      </c>
      <c r="G5" s="82">
        <f>IF($E20&gt;$F20,0,IF($E20&lt;$F20,3,IF($C20=-1,0,1)))</f>
        <v>1</v>
      </c>
      <c r="I5" s="83">
        <f>SUM(B5:G5)</f>
        <v>10</v>
      </c>
      <c r="K5" s="10">
        <v>4</v>
      </c>
      <c r="L5" s="10">
        <v>84</v>
      </c>
    </row>
    <row r="6" spans="1:12" ht="13.5" thickBot="1">
      <c r="A6" s="63" t="s">
        <v>59</v>
      </c>
      <c r="B6" s="73">
        <f>IF($E10&gt;$F10,0,IF($E10&lt;$F10,3,IF($C10=-1,0,1)))</f>
        <v>3</v>
      </c>
      <c r="C6" s="74">
        <f>IF($E12&lt;$F12,0,IF($E12&gt;$F12,3,IF($C12=-1,0,1)))</f>
        <v>0</v>
      </c>
      <c r="D6" s="74">
        <f>IF($E15&gt;$F15,0,IF($E15&lt;$F15,3,IF($C15=-1,0,1)))</f>
        <v>3</v>
      </c>
      <c r="E6" s="74">
        <f>IF($E16&lt;$F16,0,IF($E16&gt;$F16,3,IF($C16=-1,0,1)))</f>
        <v>0</v>
      </c>
      <c r="F6" s="74">
        <f>IF($E18&gt;$F18,0,IF($E18&lt;$F18,3,IF($C18=-1,0,1)))</f>
        <v>0</v>
      </c>
      <c r="G6" s="75">
        <f>IF($E21&lt;$F21,0,IF($E21&gt;$F21,3,IF($C21=-1,0,1)))</f>
        <v>3</v>
      </c>
      <c r="I6" s="76">
        <f>SUM(B6:G6)</f>
        <v>9</v>
      </c>
      <c r="K6" s="10">
        <v>5</v>
      </c>
      <c r="L6" s="10">
        <v>90</v>
      </c>
    </row>
    <row r="7" spans="1:12" ht="13.5" thickBot="1">
      <c r="A7" s="63" t="s">
        <v>61</v>
      </c>
      <c r="B7" s="72">
        <f>IF(E11&gt;F11,0,IF(E11&lt;F11,3,IF(C11=-1,0,1)))</f>
        <v>0</v>
      </c>
      <c r="C7" s="69">
        <f>IF(E13&lt;F13,0,IF(E13&gt;F13,3,IF(C13=-1,0,1)))</f>
        <v>0</v>
      </c>
      <c r="D7" s="69">
        <f>IF($E15&lt;$F15,0,IF($E15&gt;$F15,3,IF($C15=-1,0,1)))</f>
        <v>0</v>
      </c>
      <c r="E7" s="69">
        <f>IF($E17&lt;$F17,0,IF($E17&gt;$F17,3,IF($C17=-1,0,1)))</f>
        <v>0</v>
      </c>
      <c r="F7" s="69">
        <f>IF($E19&gt;$F19,0,IF($E19&lt;$F19,3,IF($C19=-1,0,1)))</f>
        <v>0</v>
      </c>
      <c r="G7" s="70">
        <f>IF($E21&gt;$F21,0,IF($E21&lt;$F21,3,IF($C21=-1,0,1)))</f>
        <v>0</v>
      </c>
      <c r="I7" s="71">
        <f>SUM(B7:G7)</f>
        <v>0</v>
      </c>
      <c r="K7" s="10">
        <v>6</v>
      </c>
      <c r="L7" s="10">
        <v>96</v>
      </c>
    </row>
    <row r="8" spans="11:12" ht="13.5" thickBot="1">
      <c r="K8" s="10">
        <v>7</v>
      </c>
      <c r="L8" s="10">
        <v>102</v>
      </c>
    </row>
    <row r="9" spans="1:12" ht="13.5" thickBot="1">
      <c r="A9" s="135" t="s">
        <v>4</v>
      </c>
      <c r="B9" s="136"/>
      <c r="C9" s="135" t="s">
        <v>3</v>
      </c>
      <c r="D9" s="136"/>
      <c r="E9" s="135" t="s">
        <v>5</v>
      </c>
      <c r="F9" s="136"/>
      <c r="K9" s="10">
        <v>8</v>
      </c>
      <c r="L9" s="10">
        <v>108</v>
      </c>
    </row>
    <row r="10" spans="1:9" ht="12.75">
      <c r="A10" s="13" t="s">
        <v>28</v>
      </c>
      <c r="B10" s="19" t="s">
        <v>59</v>
      </c>
      <c r="C10" s="13">
        <v>70.5</v>
      </c>
      <c r="D10" s="14">
        <v>72</v>
      </c>
      <c r="E10" s="22">
        <f>IF(C10&lt;$L$2,0,IF(C10&lt;$L$3,1,IF(C10&lt;$L$4,2,IF(C10&lt;$L$5,3,IF(C10&lt;$L$6,4,IF(C10&lt;$L$7,5,IF(C10&lt;$L$8,6,IF(C10&lt;$L$9,7))))))))</f>
        <v>1</v>
      </c>
      <c r="F10" s="14">
        <f>IF(D10&lt;$L$2,0,IF(D10&lt;$L$3,1,IF(D10&lt;$L$4,2,IF(D10&lt;$L$5,3,IF(D10&lt;$L$6,4,IF(D10&lt;$L$7,5,IF(D10&lt;$L$8,6,IF(D10&lt;$L$9,7))))))))</f>
        <v>2</v>
      </c>
      <c r="I10" s="129">
        <v>1</v>
      </c>
    </row>
    <row r="11" spans="1:9" ht="13.5" thickBot="1">
      <c r="A11" s="17" t="s">
        <v>29</v>
      </c>
      <c r="B11" s="20" t="s">
        <v>61</v>
      </c>
      <c r="C11" s="17">
        <v>76.5</v>
      </c>
      <c r="D11" s="18">
        <v>58</v>
      </c>
      <c r="E11" s="23">
        <f aca="true" t="shared" si="0" ref="E11:F15">IF(C11&lt;$L$2,0,IF(C11&lt;$L$3,1,IF(C11&lt;$L$4,2,IF(C11&lt;$L$5,3,IF(C11&lt;$L$6,4,IF(C11&lt;$L$7,5,IF(C11&lt;$L$8,6,IF(C11&lt;$L$9,7))))))))</f>
        <v>2</v>
      </c>
      <c r="F11" s="18">
        <f t="shared" si="0"/>
        <v>0</v>
      </c>
      <c r="I11" s="130"/>
    </row>
    <row r="12" spans="1:9" ht="12.75">
      <c r="A12" s="13" t="s">
        <v>59</v>
      </c>
      <c r="B12" s="19" t="s">
        <v>29</v>
      </c>
      <c r="C12" s="13">
        <v>67.5</v>
      </c>
      <c r="D12" s="14">
        <v>75.5</v>
      </c>
      <c r="E12" s="22">
        <f t="shared" si="0"/>
        <v>1</v>
      </c>
      <c r="F12" s="14">
        <f t="shared" si="0"/>
        <v>2</v>
      </c>
      <c r="I12" s="129">
        <v>2</v>
      </c>
    </row>
    <row r="13" spans="1:12" ht="13.5" thickBot="1">
      <c r="A13" s="17" t="s">
        <v>61</v>
      </c>
      <c r="B13" s="20" t="s">
        <v>28</v>
      </c>
      <c r="C13" s="15">
        <v>67</v>
      </c>
      <c r="D13" s="16">
        <v>75</v>
      </c>
      <c r="E13" s="23">
        <f t="shared" si="0"/>
        <v>1</v>
      </c>
      <c r="F13" s="18">
        <f t="shared" si="0"/>
        <v>2</v>
      </c>
      <c r="I13" s="130"/>
      <c r="K13" s="132"/>
      <c r="L13" s="132"/>
    </row>
    <row r="14" spans="1:12" ht="12.75">
      <c r="A14" s="13" t="s">
        <v>28</v>
      </c>
      <c r="B14" s="14" t="s">
        <v>29</v>
      </c>
      <c r="C14" s="22">
        <v>55</v>
      </c>
      <c r="D14" s="19">
        <v>77</v>
      </c>
      <c r="E14" s="13">
        <f t="shared" si="0"/>
        <v>0</v>
      </c>
      <c r="F14" s="14">
        <f t="shared" si="0"/>
        <v>2</v>
      </c>
      <c r="I14" s="129">
        <v>3</v>
      </c>
      <c r="K14" s="132"/>
      <c r="L14" s="132"/>
    </row>
    <row r="15" spans="1:9" ht="13.5" thickBot="1">
      <c r="A15" s="15" t="s">
        <v>61</v>
      </c>
      <c r="B15" s="16" t="s">
        <v>59</v>
      </c>
      <c r="C15" s="23">
        <v>64</v>
      </c>
      <c r="D15" s="20">
        <v>82</v>
      </c>
      <c r="E15" s="15">
        <f t="shared" si="0"/>
        <v>0</v>
      </c>
      <c r="F15" s="16">
        <f t="shared" si="0"/>
        <v>3</v>
      </c>
      <c r="I15" s="130"/>
    </row>
    <row r="16" spans="1:9" ht="12.75">
      <c r="A16" s="100" t="s">
        <v>59</v>
      </c>
      <c r="B16" s="98" t="s">
        <v>28</v>
      </c>
      <c r="C16" s="13">
        <v>70</v>
      </c>
      <c r="D16" s="14">
        <v>77</v>
      </c>
      <c r="E16" s="99">
        <f>IF(C16&lt;$L$2,0,IF(C16&lt;$L$3,1,IF(C16&lt;$L$4,2,IF(C16&lt;$L$5,3,IF(C16&lt;$L$6,4,IF(C16&lt;$L$7,5,IF(C16&lt;$L$8,6,IF(C16&lt;$L$9,7))))))))</f>
        <v>1</v>
      </c>
      <c r="F16" s="101">
        <f>IF(D16&lt;$L$2,0,IF(D16&lt;$L$3,1,IF(D16&lt;$L$4,2,IF(D16&lt;$L$5,3,IF(D16&lt;$L$6,4,IF(D16&lt;$L$7,5,IF(D16&lt;$L$8,6,IF(D16&lt;$L$9,7))))))))</f>
        <v>2</v>
      </c>
      <c r="I16" s="129">
        <v>4</v>
      </c>
    </row>
    <row r="17" spans="1:9" ht="13.5" thickBot="1">
      <c r="A17" s="17" t="s">
        <v>61</v>
      </c>
      <c r="B17" s="20" t="s">
        <v>29</v>
      </c>
      <c r="C17" s="15">
        <v>56</v>
      </c>
      <c r="D17" s="16">
        <v>68</v>
      </c>
      <c r="E17" s="23">
        <f aca="true" t="shared" si="1" ref="E17:F21">IF(C17&lt;$L$2,0,IF(C17&lt;$L$3,1,IF(C17&lt;$L$4,2,IF(C17&lt;$L$5,3,IF(C17&lt;$L$6,4,IF(C17&lt;$L$7,5,IF(C17&lt;$L$8,6,IF(C17&lt;$L$9,7))))))))</f>
        <v>0</v>
      </c>
      <c r="F17" s="18">
        <f t="shared" si="1"/>
        <v>1</v>
      </c>
      <c r="I17" s="130"/>
    </row>
    <row r="18" spans="1:9" ht="12.75">
      <c r="A18" s="13" t="s">
        <v>29</v>
      </c>
      <c r="B18" s="14" t="s">
        <v>59</v>
      </c>
      <c r="C18" s="99">
        <v>66</v>
      </c>
      <c r="D18" s="98">
        <v>52.5</v>
      </c>
      <c r="E18" s="13">
        <f t="shared" si="1"/>
        <v>1</v>
      </c>
      <c r="F18" s="14">
        <f t="shared" si="1"/>
        <v>0</v>
      </c>
      <c r="I18" s="129">
        <v>5</v>
      </c>
    </row>
    <row r="19" spans="1:9" ht="13.5" thickBot="1">
      <c r="A19" s="15" t="s">
        <v>28</v>
      </c>
      <c r="B19" s="16" t="s">
        <v>61</v>
      </c>
      <c r="C19" s="23">
        <v>84</v>
      </c>
      <c r="D19" s="20">
        <v>79</v>
      </c>
      <c r="E19" s="15">
        <f t="shared" si="1"/>
        <v>4</v>
      </c>
      <c r="F19" s="16">
        <f t="shared" si="1"/>
        <v>3</v>
      </c>
      <c r="I19" s="130"/>
    </row>
    <row r="20" spans="1:9" ht="12.75">
      <c r="A20" s="100" t="s">
        <v>29</v>
      </c>
      <c r="B20" s="98" t="s">
        <v>28</v>
      </c>
      <c r="C20" s="13">
        <v>62</v>
      </c>
      <c r="D20" s="14">
        <v>62</v>
      </c>
      <c r="E20" s="99">
        <f t="shared" si="1"/>
        <v>0</v>
      </c>
      <c r="F20" s="101">
        <f t="shared" si="1"/>
        <v>0</v>
      </c>
      <c r="I20" s="129">
        <v>6</v>
      </c>
    </row>
    <row r="21" spans="1:9" ht="13.5" thickBot="1">
      <c r="A21" s="15" t="s">
        <v>59</v>
      </c>
      <c r="B21" s="21" t="s">
        <v>61</v>
      </c>
      <c r="C21" s="15">
        <v>68</v>
      </c>
      <c r="D21" s="16">
        <v>65</v>
      </c>
      <c r="E21" s="24">
        <f t="shared" si="1"/>
        <v>1</v>
      </c>
      <c r="F21" s="16">
        <f t="shared" si="1"/>
        <v>0</v>
      </c>
      <c r="I21" s="130"/>
    </row>
    <row r="24" spans="1:7" ht="12.75">
      <c r="A24" s="131" t="s">
        <v>14</v>
      </c>
      <c r="B24" s="131"/>
      <c r="C24" s="131"/>
      <c r="D24" s="131"/>
      <c r="E24" s="131"/>
      <c r="F24" s="131"/>
      <c r="G24" s="131"/>
    </row>
  </sheetData>
  <mergeCells count="13">
    <mergeCell ref="I16:I17"/>
    <mergeCell ref="I18:I19"/>
    <mergeCell ref="I20:I21"/>
    <mergeCell ref="A24:G24"/>
    <mergeCell ref="I10:I11"/>
    <mergeCell ref="I12:I13"/>
    <mergeCell ref="K13:L13"/>
    <mergeCell ref="I14:I15"/>
    <mergeCell ref="K14:L14"/>
    <mergeCell ref="K1:L1"/>
    <mergeCell ref="A9:B9"/>
    <mergeCell ref="C9:D9"/>
    <mergeCell ref="E9:F9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L25"/>
  <sheetViews>
    <sheetView workbookViewId="0" topLeftCell="A1">
      <selection activeCell="J4" sqref="J4"/>
    </sheetView>
  </sheetViews>
  <sheetFormatPr defaultColWidth="9.140625" defaultRowHeight="12.75"/>
  <cols>
    <col min="1" max="2" width="18.7109375" style="0" customWidth="1"/>
    <col min="3" max="3" width="6.57421875" style="0" customWidth="1"/>
    <col min="4" max="4" width="7.28125" style="0" customWidth="1"/>
    <col min="5" max="5" width="5.00390625" style="0" customWidth="1"/>
    <col min="6" max="6" width="4.8515625" style="0" customWidth="1"/>
    <col min="7" max="8" width="5.57421875" style="0" customWidth="1"/>
  </cols>
  <sheetData>
    <row r="1" spans="1:12" ht="13.5" thickBot="1">
      <c r="A1" s="8" t="s">
        <v>0</v>
      </c>
      <c r="B1" s="8" t="s">
        <v>34</v>
      </c>
      <c r="K1" s="128" t="s">
        <v>6</v>
      </c>
      <c r="L1" s="128"/>
    </row>
    <row r="2" spans="11:12" ht="13.5" thickBot="1">
      <c r="K2" s="10">
        <v>1</v>
      </c>
      <c r="L2" s="10">
        <v>66</v>
      </c>
    </row>
    <row r="3" spans="1:12" ht="13.5" thickBot="1">
      <c r="A3" s="5" t="s">
        <v>2</v>
      </c>
      <c r="B3" s="9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I3" s="3" t="s">
        <v>13</v>
      </c>
      <c r="J3" s="106" t="s">
        <v>68</v>
      </c>
      <c r="K3" s="10">
        <v>2</v>
      </c>
      <c r="L3" s="10">
        <v>72</v>
      </c>
    </row>
    <row r="4" spans="1:12" ht="13.5" thickBot="1">
      <c r="A4" s="45" t="s">
        <v>31</v>
      </c>
      <c r="B4" s="79">
        <f>IF(E11&lt;F11,0,IF(E11&gt;F11,3,IF(C11=-1,0,1)))</f>
        <v>3</v>
      </c>
      <c r="C4" s="66">
        <f>IF(E12&gt;F12,0,IF(E12&lt;F12,3,IF(C12=-1,0,1)))</f>
        <v>3</v>
      </c>
      <c r="D4" s="66">
        <f>IF($E14&gt;$F14,0,IF($E14&lt;$F14,3,IF($C14=-1,0,1)))</f>
        <v>1</v>
      </c>
      <c r="E4" s="66">
        <f>IF($E17&gt;$F17,0,IF($E17&lt;$F17,3,IF($C17=-1,0,1)))</f>
        <v>0</v>
      </c>
      <c r="F4" s="66">
        <f>IF($E18&lt;$F18,0,IF($E18&gt;$F18,3,IF($C18=-1,0,1)))</f>
        <v>3</v>
      </c>
      <c r="G4" s="67">
        <f>IF($E20&lt;$F20,0,IF($E20&gt;$F20,3,IF($C20=-1,0,1)))</f>
        <v>0</v>
      </c>
      <c r="I4" s="78">
        <f>SUM(B4:G4)</f>
        <v>10</v>
      </c>
      <c r="K4" s="10">
        <v>3</v>
      </c>
      <c r="L4" s="10">
        <v>78</v>
      </c>
    </row>
    <row r="5" spans="1:12" ht="13.5" thickBot="1">
      <c r="A5" s="45" t="s">
        <v>52</v>
      </c>
      <c r="B5" s="77">
        <f>IF(E11&gt;F11,0,IF(E11&lt;F11,3,IF(C11=-1,0,1)))</f>
        <v>0</v>
      </c>
      <c r="C5" s="66">
        <f>IF(E13&lt;F13,0,IF(E13&gt;F13,3,IF(C13=-1,0,1)))</f>
        <v>0</v>
      </c>
      <c r="D5" s="66">
        <f>IF($E15&lt;$F15,0,IF($E15&gt;$F15,3,IF($C15=-1,0,1)))</f>
        <v>1</v>
      </c>
      <c r="E5" s="66">
        <f>IF($E17&lt;$F17,0,IF($E17&gt;$F17,3,IF($C17=-1,0,1)))</f>
        <v>3</v>
      </c>
      <c r="F5" s="66">
        <f>IF($E19&gt;$F19,0,IF($E19&lt;$F19,3,IF($C19=-1,0,1)))</f>
        <v>3</v>
      </c>
      <c r="G5" s="67">
        <f>IF($E21&gt;$F21,0,IF($E21&lt;$F21,3,IF($C21=-1,0,1)))</f>
        <v>1</v>
      </c>
      <c r="I5" s="78">
        <f>SUM(B5:G5)</f>
        <v>8</v>
      </c>
      <c r="J5">
        <v>1</v>
      </c>
      <c r="K5" s="10">
        <v>4</v>
      </c>
      <c r="L5" s="10">
        <v>84</v>
      </c>
    </row>
    <row r="6" spans="1:12" ht="13.5" thickBot="1">
      <c r="A6" s="89" t="s">
        <v>30</v>
      </c>
      <c r="B6" s="90">
        <f>IF(E10&lt;F10,0,IF(E10&gt;F10,3,IF(C10=-1,0,1)))</f>
        <v>0</v>
      </c>
      <c r="C6" s="91">
        <f>IF(E13&lt;F13,3,IF(E13&gt;F13,0,IF(C13=-1,0,1)))</f>
        <v>3</v>
      </c>
      <c r="D6" s="91">
        <f>IF($E14&lt;$F14,0,IF($E14&gt;$F14,3,IF($C14=-1,0,1)))</f>
        <v>1</v>
      </c>
      <c r="E6" s="91">
        <f>IF($E16&gt;$F16,0,IF($E16&lt;$F16,3,IF($C16=-1,0,1)))</f>
        <v>1</v>
      </c>
      <c r="F6" s="91">
        <f>IF($E19&lt;$F19,0,IF($E19&gt;$F19,3,IF($C19=-1,0,1)))</f>
        <v>0</v>
      </c>
      <c r="G6" s="92">
        <f>IF($E20&gt;$F20,0,IF($E20&lt;$F20,3,IF($C20=-1,0,1)))</f>
        <v>3</v>
      </c>
      <c r="I6" s="93">
        <f>SUM(B6:G6)</f>
        <v>8</v>
      </c>
      <c r="J6">
        <v>-1</v>
      </c>
      <c r="K6" s="10">
        <v>5</v>
      </c>
      <c r="L6" s="10">
        <v>90</v>
      </c>
    </row>
    <row r="7" spans="1:12" ht="13.5" thickBot="1">
      <c r="A7" s="63" t="s">
        <v>32</v>
      </c>
      <c r="B7" s="73">
        <f>IF($E10&gt;$F10,0,IF($E10&lt;$F10,3,IF($C10=-1,0,1)))</f>
        <v>3</v>
      </c>
      <c r="C7" s="74">
        <f>IF($E12&lt;$F12,0,IF($E12&gt;$F12,3,IF($C12=-1,0,1)))</f>
        <v>0</v>
      </c>
      <c r="D7" s="74">
        <f>IF($E15&gt;$F15,0,IF($E15&lt;$F15,3,IF($C15=-1,0,1)))</f>
        <v>1</v>
      </c>
      <c r="E7" s="74">
        <f>IF($E16&lt;$F16,0,IF($E16&gt;$F16,3,IF($C16=-1,0,1)))</f>
        <v>1</v>
      </c>
      <c r="F7" s="74">
        <f>IF($E18&gt;$F18,0,IF($E18&lt;$F18,3,IF($C18=-1,0,1)))</f>
        <v>0</v>
      </c>
      <c r="G7" s="75">
        <f>IF($E21&lt;$F21,0,IF($E21&gt;$F21,3,IF($C21=-1,0,1)))</f>
        <v>1</v>
      </c>
      <c r="I7" s="76">
        <f>SUM(B7:G7)</f>
        <v>6</v>
      </c>
      <c r="K7" s="10">
        <v>6</v>
      </c>
      <c r="L7" s="10">
        <v>96</v>
      </c>
    </row>
    <row r="8" spans="11:12" ht="13.5" thickBot="1">
      <c r="K8" s="10">
        <v>7</v>
      </c>
      <c r="L8" s="10">
        <v>102</v>
      </c>
    </row>
    <row r="9" spans="1:12" ht="13.5" thickBot="1">
      <c r="A9" s="133" t="s">
        <v>4</v>
      </c>
      <c r="B9" s="134"/>
      <c r="C9" s="133" t="s">
        <v>3</v>
      </c>
      <c r="D9" s="134"/>
      <c r="E9" s="133" t="s">
        <v>5</v>
      </c>
      <c r="F9" s="134"/>
      <c r="K9" s="10">
        <v>8</v>
      </c>
      <c r="L9" s="10">
        <v>108</v>
      </c>
    </row>
    <row r="10" spans="1:9" ht="12.75">
      <c r="A10" s="13" t="s">
        <v>30</v>
      </c>
      <c r="B10" s="19" t="s">
        <v>32</v>
      </c>
      <c r="C10" s="13">
        <v>64.5</v>
      </c>
      <c r="D10" s="14">
        <v>67.5</v>
      </c>
      <c r="E10" s="22">
        <f aca="true" t="shared" si="0" ref="E10:E21">IF(C10&lt;$L$2,0,IF(C10&lt;$L$3,1,IF(C10&lt;$L$4,2,IF(C10&lt;$L$5,3,IF(C10&lt;$L$6,4,IF(C10&lt;$L$7,5,IF(C10&lt;$L$8,6,IF(C10&lt;$L$9,7))))))))</f>
        <v>0</v>
      </c>
      <c r="F10" s="14">
        <f aca="true" t="shared" si="1" ref="F10:F21">IF(D10&lt;$L$2,0,IF(D10&lt;$L$3,1,IF(D10&lt;$L$4,2,IF(D10&lt;$L$5,3,IF(D10&lt;$L$6,4,IF(D10&lt;$L$7,5,IF(D10&lt;$L$8,6,IF(D10&lt;$L$9,7))))))))</f>
        <v>1</v>
      </c>
      <c r="I10" s="129">
        <v>1</v>
      </c>
    </row>
    <row r="11" spans="1:9" ht="13.5" thickBot="1">
      <c r="A11" s="17" t="s">
        <v>31</v>
      </c>
      <c r="B11" s="20" t="s">
        <v>52</v>
      </c>
      <c r="C11" s="17">
        <v>70.5</v>
      </c>
      <c r="D11" s="18">
        <v>61</v>
      </c>
      <c r="E11" s="23">
        <f t="shared" si="0"/>
        <v>1</v>
      </c>
      <c r="F11" s="18">
        <f t="shared" si="1"/>
        <v>0</v>
      </c>
      <c r="I11" s="130"/>
    </row>
    <row r="12" spans="1:9" ht="12.75">
      <c r="A12" s="13" t="s">
        <v>32</v>
      </c>
      <c r="B12" s="19" t="s">
        <v>31</v>
      </c>
      <c r="C12" s="13">
        <v>66</v>
      </c>
      <c r="D12" s="14">
        <v>76</v>
      </c>
      <c r="E12" s="22">
        <f t="shared" si="0"/>
        <v>1</v>
      </c>
      <c r="F12" s="14">
        <f t="shared" si="1"/>
        <v>2</v>
      </c>
      <c r="I12" s="129">
        <v>2</v>
      </c>
    </row>
    <row r="13" spans="1:12" ht="13.5" thickBot="1">
      <c r="A13" s="15" t="s">
        <v>52</v>
      </c>
      <c r="B13" s="21" t="s">
        <v>33</v>
      </c>
      <c r="C13" s="15">
        <v>65.5</v>
      </c>
      <c r="D13" s="16">
        <v>66.5</v>
      </c>
      <c r="E13" s="24">
        <f t="shared" si="0"/>
        <v>0</v>
      </c>
      <c r="F13" s="16">
        <f t="shared" si="1"/>
        <v>1</v>
      </c>
      <c r="I13" s="130"/>
      <c r="K13" s="132"/>
      <c r="L13" s="132"/>
    </row>
    <row r="14" spans="1:12" ht="12.75">
      <c r="A14" s="34" t="s">
        <v>30</v>
      </c>
      <c r="B14" s="37" t="s">
        <v>31</v>
      </c>
      <c r="C14" s="34">
        <v>73.5</v>
      </c>
      <c r="D14" s="36">
        <v>74</v>
      </c>
      <c r="E14" s="37">
        <f t="shared" si="0"/>
        <v>2</v>
      </c>
      <c r="F14" s="36">
        <f t="shared" si="1"/>
        <v>2</v>
      </c>
      <c r="I14" s="129">
        <v>3</v>
      </c>
      <c r="K14" s="132"/>
      <c r="L14" s="132"/>
    </row>
    <row r="15" spans="1:9" ht="13.5" thickBot="1">
      <c r="A15" s="33" t="s">
        <v>52</v>
      </c>
      <c r="B15" s="39" t="s">
        <v>32</v>
      </c>
      <c r="C15" s="34">
        <v>74.5</v>
      </c>
      <c r="D15" s="40">
        <v>74.5</v>
      </c>
      <c r="E15" s="35">
        <f t="shared" si="0"/>
        <v>2</v>
      </c>
      <c r="F15" s="41">
        <f t="shared" si="1"/>
        <v>2</v>
      </c>
      <c r="I15" s="130"/>
    </row>
    <row r="16" spans="1:9" ht="12.75">
      <c r="A16" s="34" t="s">
        <v>32</v>
      </c>
      <c r="B16" s="37" t="s">
        <v>33</v>
      </c>
      <c r="C16" s="43">
        <v>61.5</v>
      </c>
      <c r="D16" s="42">
        <v>62</v>
      </c>
      <c r="E16" s="37">
        <f t="shared" si="0"/>
        <v>0</v>
      </c>
      <c r="F16" s="36">
        <f t="shared" si="1"/>
        <v>0</v>
      </c>
      <c r="I16" s="129">
        <v>4</v>
      </c>
    </row>
    <row r="17" spans="1:9" ht="13.5" thickBot="1">
      <c r="A17" s="34" t="s">
        <v>52</v>
      </c>
      <c r="B17" s="37" t="s">
        <v>31</v>
      </c>
      <c r="C17" s="33">
        <v>76</v>
      </c>
      <c r="D17" s="38">
        <v>70.5</v>
      </c>
      <c r="E17" s="37">
        <f t="shared" si="0"/>
        <v>2</v>
      </c>
      <c r="F17" s="36">
        <f t="shared" si="1"/>
        <v>1</v>
      </c>
      <c r="I17" s="130"/>
    </row>
    <row r="18" spans="1:9" ht="12.75">
      <c r="A18" s="43" t="s">
        <v>31</v>
      </c>
      <c r="B18" s="42" t="s">
        <v>32</v>
      </c>
      <c r="C18" s="37">
        <v>76</v>
      </c>
      <c r="D18" s="36">
        <v>69</v>
      </c>
      <c r="E18" s="43">
        <f t="shared" si="0"/>
        <v>2</v>
      </c>
      <c r="F18" s="42">
        <f t="shared" si="1"/>
        <v>1</v>
      </c>
      <c r="I18" s="129">
        <v>5</v>
      </c>
    </row>
    <row r="19" spans="1:9" ht="13.5" thickBot="1">
      <c r="A19" s="33" t="s">
        <v>30</v>
      </c>
      <c r="B19" s="38" t="s">
        <v>52</v>
      </c>
      <c r="C19" s="37">
        <v>63</v>
      </c>
      <c r="D19" s="36">
        <v>77</v>
      </c>
      <c r="E19" s="33">
        <f t="shared" si="0"/>
        <v>0</v>
      </c>
      <c r="F19" s="38">
        <f t="shared" si="1"/>
        <v>2</v>
      </c>
      <c r="I19" s="130"/>
    </row>
    <row r="20" spans="1:9" ht="12.75">
      <c r="A20" s="34" t="s">
        <v>31</v>
      </c>
      <c r="B20" s="37" t="s">
        <v>33</v>
      </c>
      <c r="C20" s="43">
        <v>67</v>
      </c>
      <c r="D20" s="42">
        <v>72.5</v>
      </c>
      <c r="E20" s="37">
        <f t="shared" si="0"/>
        <v>1</v>
      </c>
      <c r="F20" s="36">
        <f t="shared" si="1"/>
        <v>2</v>
      </c>
      <c r="I20" s="129">
        <v>6</v>
      </c>
    </row>
    <row r="21" spans="1:9" ht="13.5" thickBot="1">
      <c r="A21" s="33" t="s">
        <v>32</v>
      </c>
      <c r="B21" s="35" t="s">
        <v>52</v>
      </c>
      <c r="C21" s="33">
        <v>73.5</v>
      </c>
      <c r="D21" s="38">
        <v>73.5</v>
      </c>
      <c r="E21" s="35">
        <f t="shared" si="0"/>
        <v>2</v>
      </c>
      <c r="F21" s="38">
        <f t="shared" si="1"/>
        <v>2</v>
      </c>
      <c r="I21" s="130"/>
    </row>
    <row r="24" spans="1:7" ht="12.75">
      <c r="A24" s="131" t="s">
        <v>14</v>
      </c>
      <c r="B24" s="131"/>
      <c r="C24" s="131"/>
      <c r="D24" s="131"/>
      <c r="E24" s="131"/>
      <c r="F24" s="131"/>
      <c r="G24" s="131"/>
    </row>
    <row r="25" spans="1:5" ht="12.75">
      <c r="A25" s="1"/>
      <c r="B25" s="1"/>
      <c r="C25" s="1"/>
      <c r="D25" s="1"/>
      <c r="E25" s="1"/>
    </row>
  </sheetData>
  <mergeCells count="13">
    <mergeCell ref="A9:B9"/>
    <mergeCell ref="E9:F9"/>
    <mergeCell ref="C9:D9"/>
    <mergeCell ref="K1:L1"/>
    <mergeCell ref="I10:I11"/>
    <mergeCell ref="I12:I13"/>
    <mergeCell ref="I14:I15"/>
    <mergeCell ref="I16:I17"/>
    <mergeCell ref="A24:G24"/>
    <mergeCell ref="I18:I19"/>
    <mergeCell ref="I20:I21"/>
    <mergeCell ref="K13:L13"/>
    <mergeCell ref="K14:L1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L24"/>
  <sheetViews>
    <sheetView workbookViewId="0" topLeftCell="A1">
      <selection activeCell="A14" sqref="A14:B15"/>
    </sheetView>
  </sheetViews>
  <sheetFormatPr defaultColWidth="9.140625" defaultRowHeight="12.75"/>
  <cols>
    <col min="1" max="2" width="20.7109375" style="0" customWidth="1"/>
    <col min="3" max="4" width="5.57421875" style="0" customWidth="1"/>
    <col min="5" max="5" width="4.7109375" style="0" customWidth="1"/>
    <col min="6" max="6" width="4.00390625" style="0" customWidth="1"/>
  </cols>
  <sheetData>
    <row r="1" spans="1:12" ht="13.5" thickBot="1">
      <c r="A1" s="8" t="s">
        <v>0</v>
      </c>
      <c r="B1" s="8" t="s">
        <v>35</v>
      </c>
      <c r="K1" s="128" t="s">
        <v>6</v>
      </c>
      <c r="L1" s="128"/>
    </row>
    <row r="2" spans="11:12" ht="13.5" thickBot="1">
      <c r="K2" s="10">
        <v>1</v>
      </c>
      <c r="L2" s="10">
        <v>66</v>
      </c>
    </row>
    <row r="3" spans="1:12" ht="13.5" thickBot="1">
      <c r="A3" s="5" t="s">
        <v>2</v>
      </c>
      <c r="B3" s="9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I3" s="3" t="s">
        <v>13</v>
      </c>
      <c r="K3" s="10">
        <v>2</v>
      </c>
      <c r="L3" s="10">
        <v>72</v>
      </c>
    </row>
    <row r="4" spans="1:12" ht="13.5" thickBot="1">
      <c r="A4" s="45" t="s">
        <v>60</v>
      </c>
      <c r="B4" s="77">
        <f>IF(E11&gt;F11,0,IF(E11&lt;F11,3,IF(C11=-1,0,1)))</f>
        <v>1</v>
      </c>
      <c r="C4" s="66">
        <f>IF(E13&lt;F13,0,IF(E13&gt;F13,3,IF(C13=-1,0,1)))</f>
        <v>3</v>
      </c>
      <c r="D4" s="66">
        <f>IF($E15&lt;$F15,0,IF($E15&gt;$F15,3,IF($C15=-1,0,1)))</f>
        <v>3</v>
      </c>
      <c r="E4" s="66">
        <f>IF($E17&lt;$F17,0,IF($E17&gt;$F17,3,IF($C17=-1,0,1)))</f>
        <v>3</v>
      </c>
      <c r="F4" s="66">
        <f>IF($E19&gt;$F19,0,IF($E19&lt;$F19,3,IF($C19=-1,0,1)))</f>
        <v>3</v>
      </c>
      <c r="G4" s="67">
        <f>IF($E21&gt;$F21,0,IF($E21&lt;$F21,3,IF($C21=-1,0,1)))</f>
        <v>0</v>
      </c>
      <c r="I4" s="78">
        <f>SUM(B4:G4)</f>
        <v>13</v>
      </c>
      <c r="K4" s="10">
        <v>3</v>
      </c>
      <c r="L4" s="10">
        <v>78</v>
      </c>
    </row>
    <row r="5" spans="1:12" ht="13.5" thickBot="1">
      <c r="A5" s="45" t="s">
        <v>38</v>
      </c>
      <c r="B5" s="84">
        <f>IF($E10&gt;$F10,0,IF($E10&lt;$F10,3,IF($C10=-1,0,1)))</f>
        <v>3</v>
      </c>
      <c r="C5" s="85">
        <f>IF($E12&lt;$F12,0,IF($E12&gt;$F12,3,IF($C12=-1,0,1)))</f>
        <v>3</v>
      </c>
      <c r="D5" s="85">
        <f>IF($E15&gt;$F15,0,IF($E15&lt;$F15,3,IF($C15=-1,0,1)))</f>
        <v>0</v>
      </c>
      <c r="E5" s="85">
        <f>IF($E16&lt;$F16,0,IF($E16&gt;$F16,3,IF($C16=-1,0,1)))</f>
        <v>0</v>
      </c>
      <c r="F5" s="85">
        <f>IF($E18&gt;$F18,0,IF($E18&lt;$F18,3,IF($C18=-1,0,1)))</f>
        <v>0</v>
      </c>
      <c r="G5" s="86">
        <f>IF($E21&lt;$F21,0,IF($E21&gt;$F21,3,IF($C21=-1,0,1)))</f>
        <v>3</v>
      </c>
      <c r="I5" s="87">
        <f>SUM(B5:G5)</f>
        <v>9</v>
      </c>
      <c r="K5" s="10">
        <v>4</v>
      </c>
      <c r="L5" s="10">
        <v>84</v>
      </c>
    </row>
    <row r="6" spans="1:12" ht="13.5" thickBot="1">
      <c r="A6" s="63" t="s">
        <v>37</v>
      </c>
      <c r="B6" s="88">
        <f>IF(E11&lt;F11,0,IF(E11&gt;F11,3,IF(C11=-1,0,1)))</f>
        <v>1</v>
      </c>
      <c r="C6" s="69">
        <f>IF(E12&gt;F12,0,IF(E12&lt;F12,3,IF(C12=-1,0,1)))</f>
        <v>0</v>
      </c>
      <c r="D6" s="69">
        <f>IF($E14&gt;$F14,0,IF($E14&lt;$F14,3,IF($C14=-1,0,1)))</f>
        <v>1</v>
      </c>
      <c r="E6" s="69">
        <f>IF($E17&gt;$F17,0,IF($E17&lt;$F17,3,IF($C17=-1,0,1)))</f>
        <v>0</v>
      </c>
      <c r="F6" s="69">
        <f>IF($E18&lt;$F18,0,IF($E18&gt;$F18,3,IF($C18=-1,0,1)))</f>
        <v>3</v>
      </c>
      <c r="G6" s="70">
        <f>IF($E20&lt;$F20,0,IF($E20&gt;$F20,3,IF($C20=-1,0,1)))</f>
        <v>1</v>
      </c>
      <c r="I6" s="71">
        <f>SUM(B6:G6)</f>
        <v>6</v>
      </c>
      <c r="K6" s="10">
        <v>5</v>
      </c>
      <c r="L6" s="10">
        <v>90</v>
      </c>
    </row>
    <row r="7" spans="1:12" ht="13.5" thickBot="1">
      <c r="A7" s="89" t="s">
        <v>36</v>
      </c>
      <c r="B7" s="90">
        <f>IF(E10&lt;F10,0,IF(E10&gt;F10,3,IF(C10=-1,0,1)))</f>
        <v>0</v>
      </c>
      <c r="C7" s="91">
        <f>IF(E13&lt;F13,3,IF(E13&gt;F13,0,IF(C13=-1,0,1)))</f>
        <v>0</v>
      </c>
      <c r="D7" s="91">
        <f>IF($E14&lt;$F14,0,IF($E14&gt;$F14,3,IF($C14=-1,0,1)))</f>
        <v>1</v>
      </c>
      <c r="E7" s="91">
        <f>IF($E16&gt;$F16,0,IF($E16&lt;$F16,3,IF($C16=-1,0,1)))</f>
        <v>3</v>
      </c>
      <c r="F7" s="91">
        <f>IF($E19&lt;$F19,0,IF($E19&gt;$F19,3,IF($C19=-1,0,1)))</f>
        <v>0</v>
      </c>
      <c r="G7" s="92">
        <f>IF($E20&gt;$F20,0,IF($E20&lt;$F20,3,IF($C20=-1,0,1)))</f>
        <v>1</v>
      </c>
      <c r="I7" s="93">
        <f>SUM(B7:G7)</f>
        <v>5</v>
      </c>
      <c r="K7" s="10">
        <v>6</v>
      </c>
      <c r="L7" s="10">
        <v>96</v>
      </c>
    </row>
    <row r="8" spans="11:12" ht="13.5" thickBot="1">
      <c r="K8" s="10">
        <v>7</v>
      </c>
      <c r="L8" s="10">
        <v>102</v>
      </c>
    </row>
    <row r="9" spans="1:12" ht="13.5" thickBot="1">
      <c r="A9" s="133" t="s">
        <v>4</v>
      </c>
      <c r="B9" s="134"/>
      <c r="C9" s="133" t="s">
        <v>3</v>
      </c>
      <c r="D9" s="134"/>
      <c r="E9" s="133" t="s">
        <v>5</v>
      </c>
      <c r="F9" s="134"/>
      <c r="K9" s="10">
        <v>8</v>
      </c>
      <c r="L9" s="10">
        <v>108</v>
      </c>
    </row>
    <row r="10" spans="1:9" ht="12.75">
      <c r="A10" s="13" t="s">
        <v>36</v>
      </c>
      <c r="B10" s="19" t="s">
        <v>38</v>
      </c>
      <c r="C10" s="13">
        <v>68</v>
      </c>
      <c r="D10" s="14">
        <v>74</v>
      </c>
      <c r="E10" s="22">
        <f aca="true" t="shared" si="0" ref="E10:E21">IF(C10&lt;$L$2,0,IF(C10&lt;$L$3,1,IF(C10&lt;$L$4,2,IF(C10&lt;$L$5,3,IF(C10&lt;$L$6,4,IF(C10&lt;$L$7,5,IF(C10&lt;$L$8,6,IF(C10&lt;$L$9,7))))))))</f>
        <v>1</v>
      </c>
      <c r="F10" s="14">
        <f aca="true" t="shared" si="1" ref="F10:F21">IF(D10&lt;$L$2,0,IF(D10&lt;$L$3,1,IF(D10&lt;$L$4,2,IF(D10&lt;$L$5,3,IF(D10&lt;$L$6,4,IF(D10&lt;$L$7,5,IF(D10&lt;$L$8,6,IF(D10&lt;$L$9,7))))))))</f>
        <v>2</v>
      </c>
      <c r="I10" s="129">
        <v>1</v>
      </c>
    </row>
    <row r="11" spans="1:9" ht="13.5" thickBot="1">
      <c r="A11" s="17" t="s">
        <v>37</v>
      </c>
      <c r="B11" s="20" t="s">
        <v>60</v>
      </c>
      <c r="C11" s="17">
        <v>71</v>
      </c>
      <c r="D11" s="18">
        <v>67</v>
      </c>
      <c r="E11" s="23">
        <f t="shared" si="0"/>
        <v>1</v>
      </c>
      <c r="F11" s="18">
        <f t="shared" si="1"/>
        <v>1</v>
      </c>
      <c r="I11" s="130"/>
    </row>
    <row r="12" spans="1:9" ht="12.75">
      <c r="A12" s="13" t="s">
        <v>38</v>
      </c>
      <c r="B12" s="19" t="s">
        <v>37</v>
      </c>
      <c r="C12" s="13">
        <v>71.5</v>
      </c>
      <c r="D12" s="14">
        <v>64.5</v>
      </c>
      <c r="E12" s="22">
        <f t="shared" si="0"/>
        <v>1</v>
      </c>
      <c r="F12" s="14">
        <f t="shared" si="1"/>
        <v>0</v>
      </c>
      <c r="I12" s="129">
        <v>2</v>
      </c>
    </row>
    <row r="13" spans="1:12" ht="13.5" thickBot="1">
      <c r="A13" s="15" t="s">
        <v>60</v>
      </c>
      <c r="B13" s="21" t="s">
        <v>36</v>
      </c>
      <c r="C13" s="15">
        <v>72</v>
      </c>
      <c r="D13" s="16">
        <v>69</v>
      </c>
      <c r="E13" s="24">
        <f t="shared" si="0"/>
        <v>2</v>
      </c>
      <c r="F13" s="16">
        <f t="shared" si="1"/>
        <v>1</v>
      </c>
      <c r="I13" s="130"/>
      <c r="K13" s="132"/>
      <c r="L13" s="132"/>
    </row>
    <row r="14" spans="1:12" ht="12.75">
      <c r="A14" s="34" t="s">
        <v>36</v>
      </c>
      <c r="B14" s="37" t="s">
        <v>37</v>
      </c>
      <c r="C14" s="34">
        <v>74</v>
      </c>
      <c r="D14" s="36">
        <v>75</v>
      </c>
      <c r="E14" s="37">
        <f t="shared" si="0"/>
        <v>2</v>
      </c>
      <c r="F14" s="36">
        <f t="shared" si="1"/>
        <v>2</v>
      </c>
      <c r="I14" s="129">
        <v>3</v>
      </c>
      <c r="K14" s="132"/>
      <c r="L14" s="132"/>
    </row>
    <row r="15" spans="1:9" ht="13.5" thickBot="1">
      <c r="A15" s="33" t="s">
        <v>60</v>
      </c>
      <c r="B15" s="35" t="s">
        <v>38</v>
      </c>
      <c r="C15" s="34">
        <v>85.5</v>
      </c>
      <c r="D15" s="36">
        <v>73</v>
      </c>
      <c r="E15" s="35">
        <f t="shared" si="0"/>
        <v>4</v>
      </c>
      <c r="F15" s="38">
        <f t="shared" si="1"/>
        <v>2</v>
      </c>
      <c r="I15" s="130"/>
    </row>
    <row r="16" spans="1:9" ht="12.75">
      <c r="A16" s="34" t="s">
        <v>38</v>
      </c>
      <c r="B16" s="37" t="s">
        <v>36</v>
      </c>
      <c r="C16" s="43">
        <v>70</v>
      </c>
      <c r="D16" s="42">
        <v>75.5</v>
      </c>
      <c r="E16" s="37">
        <f t="shared" si="0"/>
        <v>1</v>
      </c>
      <c r="F16" s="36">
        <f t="shared" si="1"/>
        <v>2</v>
      </c>
      <c r="I16" s="129">
        <v>4</v>
      </c>
    </row>
    <row r="17" spans="1:9" ht="13.5" thickBot="1">
      <c r="A17" s="34" t="s">
        <v>60</v>
      </c>
      <c r="B17" s="37" t="s">
        <v>37</v>
      </c>
      <c r="C17" s="33">
        <v>84</v>
      </c>
      <c r="D17" s="38">
        <v>64</v>
      </c>
      <c r="E17" s="37">
        <f t="shared" si="0"/>
        <v>4</v>
      </c>
      <c r="F17" s="36">
        <f t="shared" si="1"/>
        <v>0</v>
      </c>
      <c r="I17" s="130"/>
    </row>
    <row r="18" spans="1:9" ht="12.75">
      <c r="A18" s="43" t="s">
        <v>37</v>
      </c>
      <c r="B18" s="44" t="s">
        <v>38</v>
      </c>
      <c r="C18" s="34">
        <v>77.5</v>
      </c>
      <c r="D18" s="36">
        <v>66.5</v>
      </c>
      <c r="E18" s="44">
        <f t="shared" si="0"/>
        <v>2</v>
      </c>
      <c r="F18" s="42">
        <f t="shared" si="1"/>
        <v>1</v>
      </c>
      <c r="I18" s="129">
        <v>5</v>
      </c>
    </row>
    <row r="19" spans="1:9" ht="13.5" thickBot="1">
      <c r="A19" s="33" t="s">
        <v>36</v>
      </c>
      <c r="B19" s="35" t="s">
        <v>60</v>
      </c>
      <c r="C19" s="33">
        <v>56.5</v>
      </c>
      <c r="D19" s="38">
        <v>79</v>
      </c>
      <c r="E19" s="35">
        <f t="shared" si="0"/>
        <v>0</v>
      </c>
      <c r="F19" s="38">
        <f t="shared" si="1"/>
        <v>3</v>
      </c>
      <c r="I19" s="130"/>
    </row>
    <row r="20" spans="1:9" ht="12.75">
      <c r="A20" s="34" t="s">
        <v>37</v>
      </c>
      <c r="B20" s="37" t="s">
        <v>36</v>
      </c>
      <c r="C20" s="43">
        <v>69.5</v>
      </c>
      <c r="D20" s="42">
        <v>66</v>
      </c>
      <c r="E20" s="37">
        <f t="shared" si="0"/>
        <v>1</v>
      </c>
      <c r="F20" s="36">
        <f t="shared" si="1"/>
        <v>1</v>
      </c>
      <c r="I20" s="129">
        <v>6</v>
      </c>
    </row>
    <row r="21" spans="1:9" ht="13.5" thickBot="1">
      <c r="A21" s="33" t="s">
        <v>38</v>
      </c>
      <c r="B21" s="35" t="s">
        <v>60</v>
      </c>
      <c r="C21" s="33">
        <v>75.5</v>
      </c>
      <c r="D21" s="38">
        <v>62</v>
      </c>
      <c r="E21" s="35">
        <f t="shared" si="0"/>
        <v>2</v>
      </c>
      <c r="F21" s="38">
        <f t="shared" si="1"/>
        <v>0</v>
      </c>
      <c r="I21" s="130"/>
    </row>
    <row r="24" spans="1:7" ht="12.75">
      <c r="A24" s="131" t="s">
        <v>14</v>
      </c>
      <c r="B24" s="131"/>
      <c r="C24" s="131"/>
      <c r="D24" s="131"/>
      <c r="E24" s="131"/>
      <c r="F24" s="131"/>
      <c r="G24" s="131"/>
    </row>
  </sheetData>
  <mergeCells count="13">
    <mergeCell ref="K1:L1"/>
    <mergeCell ref="A9:B9"/>
    <mergeCell ref="C9:D9"/>
    <mergeCell ref="E9:F9"/>
    <mergeCell ref="I10:I11"/>
    <mergeCell ref="I12:I13"/>
    <mergeCell ref="K13:L13"/>
    <mergeCell ref="I14:I15"/>
    <mergeCell ref="K14:L14"/>
    <mergeCell ref="I16:I17"/>
    <mergeCell ref="I18:I19"/>
    <mergeCell ref="I20:I21"/>
    <mergeCell ref="A24:G24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L36"/>
  <sheetViews>
    <sheetView workbookViewId="0" topLeftCell="A2">
      <selection activeCell="G6" activeCellId="1" sqref="I6 A6:G6"/>
    </sheetView>
  </sheetViews>
  <sheetFormatPr defaultColWidth="9.140625" defaultRowHeight="12.75"/>
  <cols>
    <col min="1" max="2" width="20.7109375" style="0" customWidth="1"/>
  </cols>
  <sheetData>
    <row r="1" spans="1:12" ht="13.5" thickBot="1">
      <c r="A1" s="8" t="s">
        <v>0</v>
      </c>
      <c r="B1" s="8" t="s">
        <v>40</v>
      </c>
      <c r="K1" s="128" t="s">
        <v>6</v>
      </c>
      <c r="L1" s="128"/>
    </row>
    <row r="2" spans="11:12" ht="13.5" thickBot="1">
      <c r="K2" s="10">
        <v>1</v>
      </c>
      <c r="L2" s="10">
        <v>66</v>
      </c>
    </row>
    <row r="3" spans="1:12" ht="13.5" thickBot="1">
      <c r="A3" s="6" t="s">
        <v>2</v>
      </c>
      <c r="B3" s="9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I3" s="3" t="s">
        <v>13</v>
      </c>
      <c r="K3" s="10">
        <v>2</v>
      </c>
      <c r="L3" s="10">
        <v>72</v>
      </c>
    </row>
    <row r="4" spans="1:12" ht="13.5" thickBot="1">
      <c r="A4" s="45" t="s">
        <v>43</v>
      </c>
      <c r="B4" s="77">
        <f>IF(E11&gt;F11,0,IF(E11&lt;F11,3,IF(C11=-1,0,1)))</f>
        <v>3</v>
      </c>
      <c r="C4" s="66">
        <f>IF(E13&lt;F13,0,IF(E13&gt;F13,3,IF(C13=-1,0,1)))</f>
        <v>3</v>
      </c>
      <c r="D4" s="66">
        <f>IF($E15&lt;$F15,0,IF($E15&gt;$F15,3,IF($C15=-1,0,1)))</f>
        <v>0</v>
      </c>
      <c r="E4" s="66">
        <f>IF($E17&lt;$F17,0,IF($E17&gt;$F17,3,IF($C17=-1,0,1)))</f>
        <v>1</v>
      </c>
      <c r="F4" s="66">
        <f>IF($E19&gt;$F19,0,IF($E19&lt;$F19,3,IF($C19=-1,0,1)))</f>
        <v>3</v>
      </c>
      <c r="G4" s="67">
        <f>IF($E21&gt;$F21,0,IF($E21&lt;$F21,3,IF($C21=-1,0,1)))</f>
        <v>3</v>
      </c>
      <c r="I4" s="78">
        <f>SUM(B4:G4)</f>
        <v>13</v>
      </c>
      <c r="K4" s="10">
        <v>3</v>
      </c>
      <c r="L4" s="10">
        <v>78</v>
      </c>
    </row>
    <row r="5" spans="1:12" ht="13.5" thickBot="1">
      <c r="A5" s="45" t="s">
        <v>41</v>
      </c>
      <c r="B5" s="80">
        <f>IF(E10&lt;F10,0,IF(E10&gt;F10,3,IF(C10=-1,0,1)))</f>
        <v>3</v>
      </c>
      <c r="C5" s="81">
        <f>IF(E13&lt;F13,3,IF(E13&gt;F13,0,IF(C13=-1,0,1)))</f>
        <v>0</v>
      </c>
      <c r="D5" s="81">
        <f>IF($E14&lt;$F14,0,IF($E14&gt;$F14,3,IF($C14=-1,0,1)))</f>
        <v>3</v>
      </c>
      <c r="E5" s="81">
        <f>IF($E16&gt;$F16,0,IF($E16&lt;$F16,3,IF($C16=-1,0,1)))</f>
        <v>3</v>
      </c>
      <c r="F5" s="81">
        <f>IF($E19&lt;$F19,0,IF($E19&gt;$F19,3,IF($C19=-1,0,1)))</f>
        <v>0</v>
      </c>
      <c r="G5" s="82">
        <f>IF($E20&gt;$F20,0,IF($E20&lt;$F20,3,IF($C20=-1,0,1)))</f>
        <v>3</v>
      </c>
      <c r="I5" s="83">
        <f>SUM(B5:G5)</f>
        <v>12</v>
      </c>
      <c r="K5" s="10">
        <v>4</v>
      </c>
      <c r="L5" s="10">
        <v>84</v>
      </c>
    </row>
    <row r="6" spans="1:12" ht="13.5" thickBot="1">
      <c r="A6" s="63" t="s">
        <v>42</v>
      </c>
      <c r="B6" s="88">
        <f>IF(E11&lt;F11,0,IF(E11&gt;F11,3,IF(C11=-1,0,1)))</f>
        <v>0</v>
      </c>
      <c r="C6" s="69">
        <f>IF(E12&gt;F12,0,IF(E12&lt;F12,3,IF(C12=-1,0,1)))</f>
        <v>3</v>
      </c>
      <c r="D6" s="69">
        <f>IF($E14&gt;$F14,0,IF($E14&lt;$F14,3,IF($C14=-1,0,1)))</f>
        <v>0</v>
      </c>
      <c r="E6" s="69">
        <f>IF($E17&gt;$F17,0,IF($E17&lt;$F17,3,IF($C17=-1,0,1)))</f>
        <v>1</v>
      </c>
      <c r="F6" s="69">
        <f>IF($E18&lt;$F18,0,IF($E18&gt;$F18,3,IF($C18=-1,0,1)))</f>
        <v>3</v>
      </c>
      <c r="G6" s="70">
        <f>IF($E20&lt;$F20,0,IF($E20&gt;$F20,3,IF($C20=-1,0,1)))</f>
        <v>0</v>
      </c>
      <c r="I6" s="71">
        <f>SUM(B6:G6)</f>
        <v>7</v>
      </c>
      <c r="K6" s="10">
        <v>5</v>
      </c>
      <c r="L6" s="10">
        <v>90</v>
      </c>
    </row>
    <row r="7" spans="1:12" ht="13.5" thickBot="1">
      <c r="A7" s="63" t="s">
        <v>55</v>
      </c>
      <c r="B7" s="73">
        <f>IF($E10&gt;$F10,0,IF($E10&lt;$F10,3,IF($C10=-1,0,1)))</f>
        <v>0</v>
      </c>
      <c r="C7" s="74">
        <f>IF($E12&lt;$F12,0,IF($E12&gt;$F12,3,IF($C12=-1,0,1)))</f>
        <v>0</v>
      </c>
      <c r="D7" s="74">
        <f>IF($E15&gt;$F15,0,IF($E15&lt;$F15,3,IF($C15=-1,0,1)))</f>
        <v>3</v>
      </c>
      <c r="E7" s="74">
        <f>IF($E16&lt;$F16,0,IF($E16&gt;$F16,3,IF($C16=-1,0,1)))</f>
        <v>0</v>
      </c>
      <c r="F7" s="74">
        <f>IF($E18&gt;$F18,0,IF($E18&lt;$F18,3,IF($C18=-1,0,1)))</f>
        <v>0</v>
      </c>
      <c r="G7" s="75">
        <f>IF($E21&lt;$F21,0,IF($E21&gt;$F21,3,IF($C21=-1,0,1)))</f>
        <v>0</v>
      </c>
      <c r="I7" s="76">
        <f>SUM(B7:G7)</f>
        <v>3</v>
      </c>
      <c r="K7" s="10">
        <v>6</v>
      </c>
      <c r="L7" s="10">
        <v>96</v>
      </c>
    </row>
    <row r="8" spans="11:12" ht="13.5" thickBot="1">
      <c r="K8" s="10">
        <v>7</v>
      </c>
      <c r="L8" s="10">
        <v>102</v>
      </c>
    </row>
    <row r="9" spans="1:12" ht="13.5" thickBot="1">
      <c r="A9" s="133" t="s">
        <v>4</v>
      </c>
      <c r="B9" s="134"/>
      <c r="C9" s="133" t="s">
        <v>3</v>
      </c>
      <c r="D9" s="134"/>
      <c r="E9" s="133" t="s">
        <v>5</v>
      </c>
      <c r="F9" s="134"/>
      <c r="K9" s="10">
        <v>8</v>
      </c>
      <c r="L9" s="10">
        <v>108</v>
      </c>
    </row>
    <row r="10" spans="1:9" ht="12.75">
      <c r="A10" s="13" t="s">
        <v>41</v>
      </c>
      <c r="B10" s="19" t="s">
        <v>55</v>
      </c>
      <c r="C10" s="13">
        <v>66</v>
      </c>
      <c r="D10" s="14">
        <v>54</v>
      </c>
      <c r="E10" s="22">
        <f aca="true" t="shared" si="0" ref="E10:E21">IF(C10&lt;$L$2,0,IF(C10&lt;$L$3,1,IF(C10&lt;$L$4,2,IF(C10&lt;$L$5,3,IF(C10&lt;$L$6,4,IF(C10&lt;$L$7,5,IF(C10&lt;$L$8,6,IF(C10&lt;$L$9,7))))))))</f>
        <v>1</v>
      </c>
      <c r="F10" s="14">
        <f aca="true" t="shared" si="1" ref="F10:F21">IF(D10&lt;$L$2,0,IF(D10&lt;$L$3,1,IF(D10&lt;$L$4,2,IF(D10&lt;$L$5,3,IF(D10&lt;$L$6,4,IF(D10&lt;$L$7,5,IF(D10&lt;$L$8,6,IF(D10&lt;$L$9,7))))))))</f>
        <v>0</v>
      </c>
      <c r="I10" s="129">
        <v>1</v>
      </c>
    </row>
    <row r="11" spans="1:9" ht="13.5" thickBot="1">
      <c r="A11" s="17" t="s">
        <v>42</v>
      </c>
      <c r="B11" s="20" t="s">
        <v>43</v>
      </c>
      <c r="C11" s="17">
        <v>70</v>
      </c>
      <c r="D11" s="18">
        <v>74.5</v>
      </c>
      <c r="E11" s="23">
        <f t="shared" si="0"/>
        <v>1</v>
      </c>
      <c r="F11" s="18">
        <f t="shared" si="1"/>
        <v>2</v>
      </c>
      <c r="I11" s="130"/>
    </row>
    <row r="12" spans="1:9" ht="12.75">
      <c r="A12" s="13" t="s">
        <v>55</v>
      </c>
      <c r="B12" s="19" t="s">
        <v>42</v>
      </c>
      <c r="C12" s="13">
        <v>58</v>
      </c>
      <c r="D12" s="14">
        <v>71</v>
      </c>
      <c r="E12" s="22">
        <f t="shared" si="0"/>
        <v>0</v>
      </c>
      <c r="F12" s="14">
        <f t="shared" si="1"/>
        <v>1</v>
      </c>
      <c r="I12" s="129">
        <v>2</v>
      </c>
    </row>
    <row r="13" spans="1:12" ht="13.5" thickBot="1">
      <c r="A13" s="15" t="s">
        <v>43</v>
      </c>
      <c r="B13" s="21" t="s">
        <v>41</v>
      </c>
      <c r="C13" s="15">
        <v>76</v>
      </c>
      <c r="D13" s="16">
        <v>64.5</v>
      </c>
      <c r="E13" s="24">
        <f t="shared" si="0"/>
        <v>2</v>
      </c>
      <c r="F13" s="16">
        <f t="shared" si="1"/>
        <v>0</v>
      </c>
      <c r="I13" s="130"/>
      <c r="K13" s="132"/>
      <c r="L13" s="132"/>
    </row>
    <row r="14" spans="1:12" ht="12.75">
      <c r="A14" s="34" t="s">
        <v>41</v>
      </c>
      <c r="B14" s="37" t="s">
        <v>42</v>
      </c>
      <c r="C14" s="34">
        <v>72.5</v>
      </c>
      <c r="D14" s="36">
        <v>69.5</v>
      </c>
      <c r="E14" s="37">
        <f t="shared" si="0"/>
        <v>2</v>
      </c>
      <c r="F14" s="36">
        <f t="shared" si="1"/>
        <v>1</v>
      </c>
      <c r="I14" s="129">
        <v>3</v>
      </c>
      <c r="K14" s="132"/>
      <c r="L14" s="132"/>
    </row>
    <row r="15" spans="1:9" ht="13.5" thickBot="1">
      <c r="A15" s="33" t="s">
        <v>43</v>
      </c>
      <c r="B15" s="35" t="s">
        <v>55</v>
      </c>
      <c r="C15" s="34">
        <v>67.5</v>
      </c>
      <c r="D15" s="36">
        <v>75.5</v>
      </c>
      <c r="E15" s="35">
        <f t="shared" si="0"/>
        <v>1</v>
      </c>
      <c r="F15" s="38">
        <f t="shared" si="1"/>
        <v>2</v>
      </c>
      <c r="I15" s="130"/>
    </row>
    <row r="16" spans="1:9" ht="12.75">
      <c r="A16" s="34" t="s">
        <v>55</v>
      </c>
      <c r="B16" s="37" t="s">
        <v>41</v>
      </c>
      <c r="C16" s="43">
        <v>58</v>
      </c>
      <c r="D16" s="42">
        <v>76.5</v>
      </c>
      <c r="E16" s="44">
        <f t="shared" si="0"/>
        <v>0</v>
      </c>
      <c r="F16" s="42">
        <f t="shared" si="1"/>
        <v>2</v>
      </c>
      <c r="I16" s="129">
        <v>4</v>
      </c>
    </row>
    <row r="17" spans="1:9" ht="13.5" thickBot="1">
      <c r="A17" s="34" t="s">
        <v>43</v>
      </c>
      <c r="B17" s="37" t="s">
        <v>42</v>
      </c>
      <c r="C17" s="33">
        <v>62.5</v>
      </c>
      <c r="D17" s="38">
        <v>60</v>
      </c>
      <c r="E17" s="35">
        <f t="shared" si="0"/>
        <v>0</v>
      </c>
      <c r="F17" s="38">
        <f t="shared" si="1"/>
        <v>0</v>
      </c>
      <c r="I17" s="130"/>
    </row>
    <row r="18" spans="1:9" ht="12.75">
      <c r="A18" s="43" t="s">
        <v>42</v>
      </c>
      <c r="B18" s="44" t="s">
        <v>55</v>
      </c>
      <c r="C18" s="34">
        <v>71.5</v>
      </c>
      <c r="D18" s="36">
        <v>64</v>
      </c>
      <c r="E18" s="44">
        <f t="shared" si="0"/>
        <v>1</v>
      </c>
      <c r="F18" s="42">
        <f t="shared" si="1"/>
        <v>0</v>
      </c>
      <c r="I18" s="129">
        <v>5</v>
      </c>
    </row>
    <row r="19" spans="1:9" ht="13.5" thickBot="1">
      <c r="A19" s="33" t="s">
        <v>41</v>
      </c>
      <c r="B19" s="35" t="s">
        <v>43</v>
      </c>
      <c r="C19" s="34">
        <v>63</v>
      </c>
      <c r="D19" s="36">
        <v>80.5</v>
      </c>
      <c r="E19" s="35">
        <f t="shared" si="0"/>
        <v>0</v>
      </c>
      <c r="F19" s="38">
        <f t="shared" si="1"/>
        <v>3</v>
      </c>
      <c r="I19" s="130"/>
    </row>
    <row r="20" spans="1:9" ht="12.75">
      <c r="A20" s="34" t="s">
        <v>42</v>
      </c>
      <c r="B20" s="37" t="s">
        <v>41</v>
      </c>
      <c r="C20" s="43">
        <v>71</v>
      </c>
      <c r="D20" s="42">
        <v>75.5</v>
      </c>
      <c r="E20" s="37">
        <f t="shared" si="0"/>
        <v>1</v>
      </c>
      <c r="F20" s="36">
        <f t="shared" si="1"/>
        <v>2</v>
      </c>
      <c r="I20" s="129">
        <v>6</v>
      </c>
    </row>
    <row r="21" spans="1:9" ht="13.5" thickBot="1">
      <c r="A21" s="33" t="s">
        <v>55</v>
      </c>
      <c r="B21" s="35" t="s">
        <v>43</v>
      </c>
      <c r="C21" s="33">
        <v>65</v>
      </c>
      <c r="D21" s="38">
        <v>70.5</v>
      </c>
      <c r="E21" s="35">
        <f t="shared" si="0"/>
        <v>0</v>
      </c>
      <c r="F21" s="38">
        <f t="shared" si="1"/>
        <v>1</v>
      </c>
      <c r="I21" s="130"/>
    </row>
    <row r="24" spans="1:7" ht="12.75">
      <c r="A24" s="131" t="s">
        <v>14</v>
      </c>
      <c r="B24" s="131"/>
      <c r="C24" s="131"/>
      <c r="D24" s="131"/>
      <c r="E24" s="131"/>
      <c r="F24" s="131"/>
      <c r="G24" s="131"/>
    </row>
    <row r="36" ht="12.75">
      <c r="D36" s="4"/>
    </row>
  </sheetData>
  <mergeCells count="13">
    <mergeCell ref="K1:L1"/>
    <mergeCell ref="A9:B9"/>
    <mergeCell ref="C9:D9"/>
    <mergeCell ref="E9:F9"/>
    <mergeCell ref="I10:I11"/>
    <mergeCell ref="I12:I13"/>
    <mergeCell ref="K13:L13"/>
    <mergeCell ref="I14:I15"/>
    <mergeCell ref="K14:L14"/>
    <mergeCell ref="I16:I17"/>
    <mergeCell ref="I18:I19"/>
    <mergeCell ref="I20:I21"/>
    <mergeCell ref="A24:G24"/>
  </mergeCells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L31"/>
  <sheetViews>
    <sheetView workbookViewId="0" topLeftCell="A1">
      <selection activeCell="F20" sqref="B20:F20"/>
    </sheetView>
  </sheetViews>
  <sheetFormatPr defaultColWidth="9.140625" defaultRowHeight="12.75"/>
  <cols>
    <col min="1" max="2" width="20.7109375" style="0" customWidth="1"/>
  </cols>
  <sheetData>
    <row r="1" spans="1:12" ht="13.5" thickBot="1">
      <c r="A1" s="8" t="s">
        <v>0</v>
      </c>
      <c r="B1" s="8" t="s">
        <v>39</v>
      </c>
      <c r="K1" s="128" t="s">
        <v>6</v>
      </c>
      <c r="L1" s="128"/>
    </row>
    <row r="2" spans="11:12" ht="13.5" thickBot="1">
      <c r="K2" s="10">
        <v>1</v>
      </c>
      <c r="L2" s="10">
        <v>66</v>
      </c>
    </row>
    <row r="3" spans="1:12" ht="13.5" thickBot="1">
      <c r="A3" s="5" t="s">
        <v>2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I3" s="3" t="s">
        <v>13</v>
      </c>
      <c r="K3" s="10">
        <v>2</v>
      </c>
      <c r="L3" s="10">
        <v>72</v>
      </c>
    </row>
    <row r="4" spans="1:12" ht="13.5" thickBot="1">
      <c r="A4" s="45" t="s">
        <v>47</v>
      </c>
      <c r="B4" s="77">
        <f>IF(E11&gt;F11,0,IF(E11&lt;F11,3,IF(C11=-1,0,1)))</f>
        <v>3</v>
      </c>
      <c r="C4" s="66">
        <f>IF(E13&lt;F13,0,IF(E13&gt;F13,3,IF(C13=-1,0,1)))</f>
        <v>1</v>
      </c>
      <c r="D4" s="66">
        <f>IF($E15&lt;$F15,0,IF($E15&gt;$F15,3,IF($C15=-1,0,1)))</f>
        <v>3</v>
      </c>
      <c r="E4" s="66">
        <f>IF($E17&lt;$F17,0,IF($E17&gt;$F17,3,IF($C17=-1,0,1)))</f>
        <v>0</v>
      </c>
      <c r="F4" s="66">
        <f>IF($E19&gt;$F19,0,IF($E19&lt;$F19,3,IF($C19=-1,0,1)))</f>
        <v>1</v>
      </c>
      <c r="G4" s="67">
        <f>IF($E21&gt;$F21,0,IF($E21&lt;$F21,3,IF($C21=-1,0,1)))</f>
        <v>3</v>
      </c>
      <c r="I4" s="78">
        <f>SUM(B4:G4)</f>
        <v>11</v>
      </c>
      <c r="K4" s="10">
        <v>3</v>
      </c>
      <c r="L4" s="10">
        <v>78</v>
      </c>
    </row>
    <row r="5" spans="1:12" ht="13.5" thickBot="1">
      <c r="A5" s="45" t="s">
        <v>45</v>
      </c>
      <c r="B5" s="79">
        <f>IF(E11&lt;F11,0,IF(E11&gt;F11,3,IF(C11=-1,0,1)))</f>
        <v>0</v>
      </c>
      <c r="C5" s="66">
        <f>IF(E12&gt;F12,0,IF(E12&lt;F12,3,IF(C12=-1,0,1)))</f>
        <v>0</v>
      </c>
      <c r="D5" s="66">
        <f>IF($E14&gt;$F14,0,IF($E14&lt;$F14,3,IF($C14=-1,0,1)))</f>
        <v>3</v>
      </c>
      <c r="E5" s="66">
        <f>IF($E17&gt;$F17,0,IF($E17&lt;$F17,3,IF($C17=-1,0,1)))</f>
        <v>3</v>
      </c>
      <c r="F5" s="66">
        <f>IF($E18&lt;$F18,0,IF($E18&gt;$F18,3,IF($C18=-1,0,1)))</f>
        <v>1</v>
      </c>
      <c r="G5" s="67">
        <f>IF($E20&lt;$F20,0,IF($E20&gt;$F20,3,IF($C20=-1,0,1)))</f>
        <v>1</v>
      </c>
      <c r="I5" s="78">
        <f>SUM(B5:G5)</f>
        <v>8</v>
      </c>
      <c r="K5" s="10">
        <v>4</v>
      </c>
      <c r="L5" s="10">
        <v>84</v>
      </c>
    </row>
    <row r="6" spans="1:12" ht="13.5" thickBot="1">
      <c r="A6" s="89" t="s">
        <v>44</v>
      </c>
      <c r="B6" s="88">
        <f>IF(E10&lt;F10,0,IF(E10&gt;F10,3,IF(C10=-1,0,1)))</f>
        <v>3</v>
      </c>
      <c r="C6" s="69">
        <f>IF(E13&lt;F13,3,IF(E13&gt;F13,0,IF(E13=F13,1)))</f>
        <v>1</v>
      </c>
      <c r="D6" s="69">
        <f>IF($E14&lt;$F14,0,IF($E14&gt;$F14,3,IF($C14=-1,0,1)))</f>
        <v>0</v>
      </c>
      <c r="E6" s="69">
        <f>IF($E16&gt;$F16,0,IF($E16&lt;$F16,3,IF($C16=-1,0,1)))</f>
        <v>1</v>
      </c>
      <c r="F6" s="69">
        <f>IF($E19&lt;$F19,0,IF($E19&gt;$F19,3,IF($C19=-1,0,1)))</f>
        <v>1</v>
      </c>
      <c r="G6" s="70">
        <f>IF($E20&gt;$F20,0,IF($E20&lt;$F20,3,IF($C20=-1,0,1)))</f>
        <v>1</v>
      </c>
      <c r="I6" s="102">
        <f>SUM(B6:G6)</f>
        <v>7</v>
      </c>
      <c r="K6" s="10">
        <v>5</v>
      </c>
      <c r="L6" s="10">
        <v>90</v>
      </c>
    </row>
    <row r="7" spans="1:12" ht="13.5" thickBot="1">
      <c r="A7" s="63" t="s">
        <v>48</v>
      </c>
      <c r="B7" s="73">
        <f>IF($E10&gt;$F10,0,IF($E10&lt;$F10,3,IF($C10=-1,0,1)))</f>
        <v>0</v>
      </c>
      <c r="C7" s="74">
        <f>IF($E12&lt;$F12,0,IF($E12&gt;$F12,3,IF($C12=-1,0,1)))</f>
        <v>3</v>
      </c>
      <c r="D7" s="74">
        <f>IF($E15&gt;$F15,0,IF($E15&lt;$F15,3,IF($C15=-1,0,1)))</f>
        <v>0</v>
      </c>
      <c r="E7" s="74">
        <f>IF($E16&lt;$F16,0,IF($E16&gt;$F16,3,IF($C16=-1,0,1)))</f>
        <v>1</v>
      </c>
      <c r="F7" s="74">
        <f>IF($E18&gt;$F18,0,IF($E18&lt;$F18,3,IF($C18=-1,0,1)))</f>
        <v>1</v>
      </c>
      <c r="G7" s="75">
        <f>IF($E21&lt;$F21,0,IF($E21&gt;$F21,3,IF($C21=-1,0,1)))</f>
        <v>0</v>
      </c>
      <c r="I7" s="76">
        <f>SUM(B7:G7)</f>
        <v>5</v>
      </c>
      <c r="K7" s="10">
        <v>6</v>
      </c>
      <c r="L7" s="10">
        <v>96</v>
      </c>
    </row>
    <row r="8" spans="11:12" ht="13.5" thickBot="1">
      <c r="K8" s="10">
        <v>7</v>
      </c>
      <c r="L8" s="10">
        <v>102</v>
      </c>
    </row>
    <row r="9" spans="1:12" ht="13.5" thickBot="1">
      <c r="A9" s="133" t="s">
        <v>4</v>
      </c>
      <c r="B9" s="134"/>
      <c r="C9" s="133" t="s">
        <v>3</v>
      </c>
      <c r="D9" s="134"/>
      <c r="E9" s="133" t="s">
        <v>5</v>
      </c>
      <c r="F9" s="134"/>
      <c r="K9" s="10">
        <v>8</v>
      </c>
      <c r="L9" s="10">
        <v>108</v>
      </c>
    </row>
    <row r="10" spans="1:9" ht="12.75">
      <c r="A10" s="13" t="s">
        <v>44</v>
      </c>
      <c r="B10" s="19" t="s">
        <v>48</v>
      </c>
      <c r="C10" s="13">
        <v>75.5</v>
      </c>
      <c r="D10" s="14">
        <v>63.5</v>
      </c>
      <c r="E10" s="22">
        <f aca="true" t="shared" si="0" ref="E10:E21">IF(C10&lt;$L$2,0,IF(C10&lt;$L$3,1,IF(C10&lt;$L$4,2,IF(C10&lt;$L$5,3,IF(C10&lt;$L$6,4,IF(C10&lt;$L$7,5,IF(C10&lt;$L$8,6,IF(C10&lt;$L$9,7))))))))</f>
        <v>2</v>
      </c>
      <c r="F10" s="14">
        <f aca="true" t="shared" si="1" ref="F10:F21">IF(D10&lt;$L$2,0,IF(D10&lt;$L$3,1,IF(D10&lt;$L$4,2,IF(D10&lt;$L$5,3,IF(D10&lt;$L$6,4,IF(D10&lt;$L$7,5,IF(D10&lt;$L$8,6,IF(D10&lt;$L$9,7))))))))</f>
        <v>0</v>
      </c>
      <c r="I10" s="129">
        <v>1</v>
      </c>
    </row>
    <row r="11" spans="1:9" ht="13.5" thickBot="1">
      <c r="A11" s="17" t="s">
        <v>46</v>
      </c>
      <c r="B11" s="20" t="s">
        <v>47</v>
      </c>
      <c r="C11" s="17">
        <v>65</v>
      </c>
      <c r="D11" s="18">
        <v>72.5</v>
      </c>
      <c r="E11" s="23">
        <f t="shared" si="0"/>
        <v>0</v>
      </c>
      <c r="F11" s="18">
        <f t="shared" si="1"/>
        <v>2</v>
      </c>
      <c r="I11" s="130"/>
    </row>
    <row r="12" spans="1:9" ht="12.75">
      <c r="A12" s="25" t="s">
        <v>48</v>
      </c>
      <c r="B12" s="29" t="s">
        <v>45</v>
      </c>
      <c r="C12" s="25">
        <v>71</v>
      </c>
      <c r="D12" s="26">
        <v>65</v>
      </c>
      <c r="E12" s="31">
        <f t="shared" si="0"/>
        <v>1</v>
      </c>
      <c r="F12" s="26">
        <f t="shared" si="1"/>
        <v>0</v>
      </c>
      <c r="I12" s="129">
        <v>2</v>
      </c>
    </row>
    <row r="13" spans="1:12" ht="13.5" thickBot="1">
      <c r="A13" s="27" t="s">
        <v>47</v>
      </c>
      <c r="B13" s="30" t="s">
        <v>44</v>
      </c>
      <c r="C13" s="27">
        <v>67</v>
      </c>
      <c r="D13" s="28">
        <v>67</v>
      </c>
      <c r="E13" s="32">
        <f t="shared" si="0"/>
        <v>1</v>
      </c>
      <c r="F13" s="28">
        <f t="shared" si="1"/>
        <v>1</v>
      </c>
      <c r="I13" s="130"/>
      <c r="K13" s="132"/>
      <c r="L13" s="132"/>
    </row>
    <row r="14" spans="1:12" ht="12.75">
      <c r="A14" s="34" t="s">
        <v>44</v>
      </c>
      <c r="B14" s="37" t="s">
        <v>45</v>
      </c>
      <c r="C14" s="34">
        <v>70.5</v>
      </c>
      <c r="D14" s="36">
        <v>74.5</v>
      </c>
      <c r="E14" s="37">
        <f t="shared" si="0"/>
        <v>1</v>
      </c>
      <c r="F14" s="36">
        <f t="shared" si="1"/>
        <v>2</v>
      </c>
      <c r="I14" s="129">
        <v>3</v>
      </c>
      <c r="K14" s="132"/>
      <c r="L14" s="132"/>
    </row>
    <row r="15" spans="1:9" ht="13.5" thickBot="1">
      <c r="A15" s="33" t="s">
        <v>47</v>
      </c>
      <c r="B15" s="35" t="s">
        <v>48</v>
      </c>
      <c r="C15" s="34">
        <v>77</v>
      </c>
      <c r="D15" s="36">
        <v>61.5</v>
      </c>
      <c r="E15" s="35">
        <f t="shared" si="0"/>
        <v>2</v>
      </c>
      <c r="F15" s="38">
        <f t="shared" si="1"/>
        <v>0</v>
      </c>
      <c r="I15" s="130"/>
    </row>
    <row r="16" spans="1:9" ht="12.75">
      <c r="A16" s="34" t="s">
        <v>48</v>
      </c>
      <c r="B16" s="37" t="s">
        <v>44</v>
      </c>
      <c r="C16" s="43">
        <v>68</v>
      </c>
      <c r="D16" s="42">
        <v>69.5</v>
      </c>
      <c r="E16" s="37">
        <f t="shared" si="0"/>
        <v>1</v>
      </c>
      <c r="F16" s="36">
        <f t="shared" si="1"/>
        <v>1</v>
      </c>
      <c r="I16" s="129">
        <v>4</v>
      </c>
    </row>
    <row r="17" spans="1:9" ht="13.5" thickBot="1">
      <c r="A17" s="34" t="s">
        <v>47</v>
      </c>
      <c r="B17" s="37" t="s">
        <v>45</v>
      </c>
      <c r="C17" s="33">
        <v>67.5</v>
      </c>
      <c r="D17" s="38">
        <v>72.5</v>
      </c>
      <c r="E17" s="37">
        <f t="shared" si="0"/>
        <v>1</v>
      </c>
      <c r="F17" s="36">
        <f t="shared" si="1"/>
        <v>2</v>
      </c>
      <c r="I17" s="130"/>
    </row>
    <row r="18" spans="1:9" ht="12.75">
      <c r="A18" s="43" t="s">
        <v>46</v>
      </c>
      <c r="B18" s="44" t="s">
        <v>48</v>
      </c>
      <c r="C18" s="34">
        <v>60</v>
      </c>
      <c r="D18" s="36">
        <v>64</v>
      </c>
      <c r="E18" s="44">
        <f t="shared" si="0"/>
        <v>0</v>
      </c>
      <c r="F18" s="42">
        <f t="shared" si="1"/>
        <v>0</v>
      </c>
      <c r="I18" s="129">
        <v>5</v>
      </c>
    </row>
    <row r="19" spans="1:9" ht="13.5" thickBot="1">
      <c r="A19" s="33" t="s">
        <v>44</v>
      </c>
      <c r="B19" s="35" t="s">
        <v>47</v>
      </c>
      <c r="C19" s="34">
        <v>71.5</v>
      </c>
      <c r="D19" s="36">
        <v>68.5</v>
      </c>
      <c r="E19" s="35">
        <f t="shared" si="0"/>
        <v>1</v>
      </c>
      <c r="F19" s="38">
        <v>1</v>
      </c>
      <c r="I19" s="130"/>
    </row>
    <row r="20" spans="1:9" ht="12.75">
      <c r="A20" s="34" t="s">
        <v>46</v>
      </c>
      <c r="B20" s="37" t="s">
        <v>44</v>
      </c>
      <c r="C20" s="43">
        <v>62.5</v>
      </c>
      <c r="D20" s="42">
        <v>65</v>
      </c>
      <c r="E20" s="37">
        <f t="shared" si="0"/>
        <v>0</v>
      </c>
      <c r="F20" s="36">
        <f t="shared" si="1"/>
        <v>0</v>
      </c>
      <c r="I20" s="129">
        <v>6</v>
      </c>
    </row>
    <row r="21" spans="1:9" ht="13.5" thickBot="1">
      <c r="A21" s="33" t="s">
        <v>48</v>
      </c>
      <c r="B21" s="35" t="s">
        <v>47</v>
      </c>
      <c r="C21" s="33">
        <v>51.5</v>
      </c>
      <c r="D21" s="38">
        <v>71</v>
      </c>
      <c r="E21" s="35">
        <f t="shared" si="0"/>
        <v>0</v>
      </c>
      <c r="F21" s="38">
        <f t="shared" si="1"/>
        <v>1</v>
      </c>
      <c r="I21" s="130"/>
    </row>
    <row r="24" spans="1:7" ht="12.75">
      <c r="A24" s="131" t="s">
        <v>14</v>
      </c>
      <c r="B24" s="131"/>
      <c r="C24" s="131"/>
      <c r="D24" s="131"/>
      <c r="E24" s="131"/>
      <c r="F24" s="131"/>
      <c r="G24" s="131"/>
    </row>
    <row r="31" ht="12.75">
      <c r="H31" s="12"/>
    </row>
  </sheetData>
  <mergeCells count="13">
    <mergeCell ref="K1:L1"/>
    <mergeCell ref="A9:B9"/>
    <mergeCell ref="C9:D9"/>
    <mergeCell ref="E9:F9"/>
    <mergeCell ref="I10:I11"/>
    <mergeCell ref="I12:I13"/>
    <mergeCell ref="K13:L13"/>
    <mergeCell ref="I14:I15"/>
    <mergeCell ref="K14:L14"/>
    <mergeCell ref="I16:I17"/>
    <mergeCell ref="I18:I19"/>
    <mergeCell ref="I20:I21"/>
    <mergeCell ref="A24:G2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W123"/>
  <sheetViews>
    <sheetView tabSelected="1" workbookViewId="0" topLeftCell="G10">
      <selection activeCell="Q31" sqref="Q31"/>
    </sheetView>
  </sheetViews>
  <sheetFormatPr defaultColWidth="9.140625" defaultRowHeight="12.75"/>
  <cols>
    <col min="1" max="1" width="26.00390625" style="0" customWidth="1"/>
    <col min="2" max="3" width="3.7109375" style="0" customWidth="1"/>
    <col min="4" max="4" width="0.13671875" style="0" customWidth="1"/>
    <col min="5" max="5" width="26.00390625" style="0" customWidth="1"/>
    <col min="6" max="7" width="3.7109375" style="0" customWidth="1"/>
    <col min="8" max="8" width="0.13671875" style="0" customWidth="1"/>
    <col min="9" max="9" width="26.57421875" style="0" customWidth="1"/>
    <col min="10" max="11" width="3.7109375" style="0" customWidth="1"/>
    <col min="12" max="12" width="26.57421875" style="0" customWidth="1"/>
    <col min="13" max="13" width="3.7109375" style="0" customWidth="1"/>
  </cols>
  <sheetData>
    <row r="1" spans="1:23" ht="18.75">
      <c r="A1" s="48" t="s">
        <v>74</v>
      </c>
      <c r="B1" s="48"/>
      <c r="C1" s="48"/>
      <c r="D1" s="48"/>
      <c r="E1" s="48" t="s">
        <v>69</v>
      </c>
      <c r="F1" s="48"/>
      <c r="G1" s="48"/>
      <c r="H1" s="48"/>
      <c r="I1" s="48" t="s">
        <v>62</v>
      </c>
      <c r="J1" s="48"/>
      <c r="K1" s="48"/>
      <c r="L1" s="48" t="s">
        <v>65</v>
      </c>
      <c r="M1" s="48"/>
      <c r="N1" s="48"/>
      <c r="O1" s="48"/>
      <c r="P1" s="48"/>
      <c r="Q1" s="48"/>
      <c r="R1" s="48"/>
      <c r="S1" s="62"/>
      <c r="T1" s="62"/>
      <c r="U1" s="62"/>
      <c r="V1" s="62"/>
      <c r="W1" s="62"/>
    </row>
    <row r="2" spans="1:23" ht="12.75">
      <c r="A2" s="47"/>
      <c r="B2" s="49" t="s">
        <v>63</v>
      </c>
      <c r="C2" s="49" t="s">
        <v>64</v>
      </c>
      <c r="D2" s="47"/>
      <c r="E2" s="46"/>
      <c r="F2" s="47"/>
      <c r="G2" s="47"/>
      <c r="H2" s="47"/>
      <c r="I2" s="46"/>
      <c r="J2" s="47"/>
      <c r="K2" s="47"/>
      <c r="L2" s="46"/>
      <c r="M2" s="47"/>
      <c r="N2" s="47"/>
      <c r="O2" s="47"/>
      <c r="P2" s="47"/>
      <c r="Q2" s="47"/>
      <c r="R2" s="47"/>
      <c r="S2" s="62"/>
      <c r="T2" s="62"/>
      <c r="U2" s="62"/>
      <c r="V2" s="62"/>
      <c r="W2" s="62"/>
    </row>
    <row r="3" spans="1:23" ht="18.75">
      <c r="A3" s="107" t="s">
        <v>17</v>
      </c>
      <c r="B3" s="50">
        <v>0</v>
      </c>
      <c r="C3" s="50">
        <v>2</v>
      </c>
      <c r="D3" s="47"/>
      <c r="E3" s="46"/>
      <c r="F3" s="47"/>
      <c r="G3" s="47"/>
      <c r="H3" s="47"/>
      <c r="I3" s="46"/>
      <c r="J3" s="47"/>
      <c r="K3" s="47"/>
      <c r="L3" s="46"/>
      <c r="M3" s="47"/>
      <c r="N3" s="47"/>
      <c r="O3" s="47"/>
      <c r="P3" s="47"/>
      <c r="Q3" s="47"/>
      <c r="R3" s="47"/>
      <c r="S3" s="62"/>
      <c r="T3" s="62"/>
      <c r="U3" s="62"/>
      <c r="V3" s="62"/>
      <c r="W3" s="62"/>
    </row>
    <row r="4" spans="1:23" ht="18.75">
      <c r="A4" s="108" t="s">
        <v>70</v>
      </c>
      <c r="B4" s="50">
        <v>0</v>
      </c>
      <c r="C4" s="50">
        <v>3</v>
      </c>
      <c r="D4" s="47"/>
      <c r="E4" s="46"/>
      <c r="F4" s="47"/>
      <c r="G4" s="47"/>
      <c r="H4" s="47"/>
      <c r="I4" s="46"/>
      <c r="J4" s="47"/>
      <c r="K4" s="47"/>
      <c r="L4" s="46"/>
      <c r="M4" s="47"/>
      <c r="N4" s="47"/>
      <c r="O4" s="47"/>
      <c r="P4" s="47"/>
      <c r="Q4" s="47"/>
      <c r="R4" s="47"/>
      <c r="S4" s="62"/>
      <c r="T4" s="62"/>
      <c r="U4" s="62"/>
      <c r="V4" s="62"/>
      <c r="W4" s="62"/>
    </row>
    <row r="5" spans="1:23" ht="12.75">
      <c r="A5" s="94"/>
      <c r="B5" s="47"/>
      <c r="C5" s="47"/>
      <c r="D5" s="52"/>
      <c r="E5" s="46"/>
      <c r="F5" s="49" t="s">
        <v>63</v>
      </c>
      <c r="G5" s="49" t="s">
        <v>64</v>
      </c>
      <c r="H5" s="47"/>
      <c r="I5" s="46"/>
      <c r="J5" s="47"/>
      <c r="K5" s="47"/>
      <c r="L5" s="46"/>
      <c r="M5" s="47"/>
      <c r="N5" s="47"/>
      <c r="O5" s="47"/>
      <c r="P5" s="47"/>
      <c r="Q5" s="47"/>
      <c r="R5" s="47"/>
      <c r="S5" s="62"/>
      <c r="T5" s="62"/>
      <c r="U5" s="62"/>
      <c r="V5" s="62"/>
      <c r="W5" s="62"/>
    </row>
    <row r="6" spans="1:23" ht="18.75">
      <c r="A6" s="94"/>
      <c r="B6" s="47"/>
      <c r="C6" s="47"/>
      <c r="D6" s="52"/>
      <c r="E6" s="108" t="s">
        <v>70</v>
      </c>
      <c r="F6" s="50">
        <v>1</v>
      </c>
      <c r="G6" s="50">
        <v>0</v>
      </c>
      <c r="H6" s="47"/>
      <c r="I6" s="121">
        <v>131</v>
      </c>
      <c r="J6" s="47"/>
      <c r="K6" s="47"/>
      <c r="L6" s="46"/>
      <c r="M6" s="47"/>
      <c r="N6" s="47"/>
      <c r="O6" s="47"/>
      <c r="P6" s="47"/>
      <c r="Q6" s="47"/>
      <c r="R6" s="47"/>
      <c r="S6" s="62"/>
      <c r="T6" s="62"/>
      <c r="U6" s="62"/>
      <c r="V6" s="62"/>
      <c r="W6" s="62"/>
    </row>
    <row r="7" spans="1:23" ht="18.75">
      <c r="A7" s="94"/>
      <c r="B7" s="47"/>
      <c r="C7" s="47"/>
      <c r="D7" s="52"/>
      <c r="E7" s="108" t="s">
        <v>58</v>
      </c>
      <c r="F7" s="50">
        <v>0</v>
      </c>
      <c r="G7" s="50">
        <v>1</v>
      </c>
      <c r="H7" s="47"/>
      <c r="I7" s="121">
        <v>134.5</v>
      </c>
      <c r="J7" s="47"/>
      <c r="K7" s="47"/>
      <c r="L7" s="46"/>
      <c r="M7" s="47"/>
      <c r="N7" s="47"/>
      <c r="O7" s="62"/>
      <c r="P7" s="62"/>
      <c r="Q7" s="62"/>
      <c r="R7" s="62"/>
      <c r="S7" s="62"/>
      <c r="T7" s="62"/>
      <c r="U7" s="62"/>
      <c r="V7" s="62"/>
      <c r="W7" s="62"/>
    </row>
    <row r="8" spans="1:23" ht="12.75">
      <c r="A8" s="94"/>
      <c r="B8" s="49" t="s">
        <v>63</v>
      </c>
      <c r="C8" s="49" t="s">
        <v>64</v>
      </c>
      <c r="D8" s="52"/>
      <c r="E8" s="46"/>
      <c r="F8" s="47"/>
      <c r="G8" s="47"/>
      <c r="H8" s="51"/>
      <c r="I8" s="46"/>
      <c r="J8" s="47"/>
      <c r="K8" s="47"/>
      <c r="L8" s="46"/>
      <c r="M8" s="47"/>
      <c r="N8" s="47"/>
      <c r="O8" s="62"/>
      <c r="P8" s="62"/>
      <c r="Q8" s="62"/>
      <c r="R8" s="62"/>
      <c r="S8" s="62"/>
      <c r="T8" s="62"/>
      <c r="U8" s="62"/>
      <c r="V8" s="62"/>
      <c r="W8" s="62"/>
    </row>
    <row r="9" spans="1:23" ht="18.75">
      <c r="A9" s="109" t="s">
        <v>29</v>
      </c>
      <c r="B9" s="50">
        <v>0</v>
      </c>
      <c r="C9" s="50">
        <v>0</v>
      </c>
      <c r="D9" s="52"/>
      <c r="E9" s="46"/>
      <c r="F9" s="47"/>
      <c r="G9" s="47"/>
      <c r="H9" s="52"/>
      <c r="I9" s="46"/>
      <c r="J9" s="47"/>
      <c r="K9" s="47"/>
      <c r="L9" s="46"/>
      <c r="M9" s="47"/>
      <c r="N9" s="47"/>
      <c r="O9" s="62"/>
      <c r="P9" s="62"/>
      <c r="Q9" s="62"/>
      <c r="R9" s="62"/>
      <c r="S9" s="62"/>
      <c r="T9" s="62"/>
      <c r="U9" s="62"/>
      <c r="V9" s="62"/>
      <c r="W9" s="62"/>
    </row>
    <row r="10" spans="1:23" ht="18.75">
      <c r="A10" s="108" t="s">
        <v>58</v>
      </c>
      <c r="B10" s="50">
        <v>2</v>
      </c>
      <c r="C10" s="50">
        <v>1</v>
      </c>
      <c r="D10" s="53"/>
      <c r="E10" s="46"/>
      <c r="F10" s="47"/>
      <c r="G10" s="47"/>
      <c r="H10" s="52"/>
      <c r="I10" s="46"/>
      <c r="J10" s="47"/>
      <c r="K10" s="47"/>
      <c r="L10" s="46"/>
      <c r="M10" s="47"/>
      <c r="N10" s="47"/>
      <c r="O10" s="62"/>
      <c r="P10" s="62"/>
      <c r="Q10" s="62"/>
      <c r="R10" s="62"/>
      <c r="S10" s="62"/>
      <c r="T10" s="62"/>
      <c r="U10" s="62"/>
      <c r="V10" s="62"/>
      <c r="W10" s="62"/>
    </row>
    <row r="11" spans="1:23" ht="12.75">
      <c r="A11" s="94"/>
      <c r="B11" s="47"/>
      <c r="C11" s="47"/>
      <c r="D11" s="47"/>
      <c r="E11" s="46"/>
      <c r="F11" s="47"/>
      <c r="G11" s="47"/>
      <c r="H11" s="52"/>
      <c r="I11" s="46"/>
      <c r="J11" s="49" t="s">
        <v>63</v>
      </c>
      <c r="K11" s="49" t="s">
        <v>64</v>
      </c>
      <c r="L11" s="46"/>
      <c r="M11" s="47"/>
      <c r="N11" s="47"/>
      <c r="O11" s="62"/>
      <c r="P11" s="62"/>
      <c r="Q11" s="62"/>
      <c r="R11" s="62"/>
      <c r="S11" s="62"/>
      <c r="T11" s="62"/>
      <c r="U11" s="62"/>
      <c r="V11" s="62"/>
      <c r="W11" s="62"/>
    </row>
    <row r="12" spans="1:23" ht="18.75">
      <c r="A12" s="94"/>
      <c r="B12" s="47"/>
      <c r="C12" s="47"/>
      <c r="D12" s="47"/>
      <c r="E12" s="46"/>
      <c r="F12" s="47"/>
      <c r="G12" s="47"/>
      <c r="H12" s="52"/>
      <c r="I12" s="122" t="s">
        <v>58</v>
      </c>
      <c r="J12" s="50">
        <v>2</v>
      </c>
      <c r="K12" s="50">
        <v>1</v>
      </c>
      <c r="L12" s="46"/>
      <c r="M12" s="47"/>
      <c r="N12" s="47"/>
      <c r="O12" s="47"/>
      <c r="P12" s="62"/>
      <c r="Q12" s="62"/>
      <c r="R12" s="62"/>
      <c r="S12" s="62"/>
      <c r="T12" s="62"/>
      <c r="U12" s="62"/>
      <c r="V12" s="62"/>
      <c r="W12" s="62"/>
    </row>
    <row r="13" spans="1:23" ht="18.75">
      <c r="A13" s="94"/>
      <c r="B13" s="47"/>
      <c r="C13" s="47"/>
      <c r="D13" s="47"/>
      <c r="E13" s="46"/>
      <c r="F13" s="47"/>
      <c r="G13" s="47"/>
      <c r="H13" s="52"/>
      <c r="I13" s="120" t="s">
        <v>47</v>
      </c>
      <c r="J13" s="54">
        <v>0</v>
      </c>
      <c r="K13" s="54">
        <v>0</v>
      </c>
      <c r="L13" s="46"/>
      <c r="M13" s="47"/>
      <c r="N13" s="47"/>
      <c r="O13" s="47"/>
      <c r="P13" s="62"/>
      <c r="Q13" s="62"/>
      <c r="R13" s="62"/>
      <c r="S13" s="62"/>
      <c r="T13" s="62"/>
      <c r="U13" s="62"/>
      <c r="V13" s="62"/>
      <c r="W13" s="62"/>
    </row>
    <row r="14" spans="1:23" ht="12.75">
      <c r="A14" s="94"/>
      <c r="B14" s="49" t="s">
        <v>63</v>
      </c>
      <c r="C14" s="49" t="s">
        <v>64</v>
      </c>
      <c r="D14" s="47"/>
      <c r="E14" s="46"/>
      <c r="F14" s="47"/>
      <c r="G14" s="47"/>
      <c r="H14" s="52"/>
      <c r="I14" s="46"/>
      <c r="J14" s="55"/>
      <c r="K14" s="51"/>
      <c r="L14" s="46"/>
      <c r="M14" s="47"/>
      <c r="N14" s="47"/>
      <c r="O14" s="47"/>
      <c r="P14" s="62"/>
      <c r="Q14" s="62"/>
      <c r="R14" s="62"/>
      <c r="S14" s="62"/>
      <c r="T14" s="62"/>
      <c r="U14" s="62"/>
      <c r="V14" s="62"/>
      <c r="W14" s="62"/>
    </row>
    <row r="15" spans="1:23" ht="18.75">
      <c r="A15" s="110" t="s">
        <v>71</v>
      </c>
      <c r="B15" s="50">
        <v>2</v>
      </c>
      <c r="C15" s="50">
        <v>0</v>
      </c>
      <c r="D15" s="47"/>
      <c r="E15" s="46"/>
      <c r="F15" s="47"/>
      <c r="G15" s="47"/>
      <c r="H15" s="52"/>
      <c r="I15" s="46"/>
      <c r="J15" s="47"/>
      <c r="K15" s="52"/>
      <c r="L15" s="46"/>
      <c r="M15" s="47"/>
      <c r="N15" s="47"/>
      <c r="O15" s="62"/>
      <c r="P15" s="62"/>
      <c r="Q15" s="62"/>
      <c r="R15" s="62"/>
      <c r="S15" s="62"/>
      <c r="T15" s="62"/>
      <c r="U15" s="62"/>
      <c r="V15" s="62"/>
      <c r="W15" s="62"/>
    </row>
    <row r="16" spans="1:23" ht="19.5" thickBot="1">
      <c r="A16" s="111" t="s">
        <v>31</v>
      </c>
      <c r="B16" s="50">
        <v>0</v>
      </c>
      <c r="C16" s="50">
        <v>0</v>
      </c>
      <c r="D16" s="47"/>
      <c r="E16" s="46"/>
      <c r="F16" s="47"/>
      <c r="G16" s="47"/>
      <c r="H16" s="52"/>
      <c r="I16" s="46"/>
      <c r="J16" s="47"/>
      <c r="K16" s="52"/>
      <c r="L16" s="46"/>
      <c r="M16" s="47"/>
      <c r="N16" s="47"/>
      <c r="O16" s="62"/>
      <c r="P16" s="62"/>
      <c r="Q16" s="62"/>
      <c r="R16" s="62"/>
      <c r="S16" s="62"/>
      <c r="T16" s="62"/>
      <c r="U16" s="62"/>
      <c r="V16" s="62"/>
      <c r="W16" s="62"/>
    </row>
    <row r="17" spans="1:23" ht="13.5" thickTop="1">
      <c r="A17" s="94"/>
      <c r="B17" s="47"/>
      <c r="C17" s="47"/>
      <c r="D17" s="52"/>
      <c r="E17" s="46"/>
      <c r="F17" s="49" t="s">
        <v>63</v>
      </c>
      <c r="G17" s="49" t="s">
        <v>64</v>
      </c>
      <c r="H17" s="52"/>
      <c r="I17" s="46"/>
      <c r="J17" s="47"/>
      <c r="K17" s="52"/>
      <c r="L17" s="46"/>
      <c r="M17" s="47"/>
      <c r="N17" s="47"/>
      <c r="O17" s="137" t="s">
        <v>66</v>
      </c>
      <c r="P17" s="137"/>
      <c r="Q17" s="137"/>
      <c r="R17" s="137"/>
      <c r="S17" s="62"/>
      <c r="T17" s="62"/>
      <c r="U17" s="62"/>
      <c r="V17" s="62"/>
      <c r="W17" s="62"/>
    </row>
    <row r="18" spans="1:23" ht="18.75">
      <c r="A18" s="94"/>
      <c r="B18" s="47"/>
      <c r="C18" s="47"/>
      <c r="D18" s="52"/>
      <c r="E18" s="110" t="s">
        <v>71</v>
      </c>
      <c r="F18" s="50">
        <v>0</v>
      </c>
      <c r="G18" s="50">
        <v>2</v>
      </c>
      <c r="H18" s="52"/>
      <c r="I18" s="46"/>
      <c r="J18" s="47"/>
      <c r="K18" s="52"/>
      <c r="L18" s="46"/>
      <c r="M18" s="47"/>
      <c r="N18" s="47"/>
      <c r="O18" s="138"/>
      <c r="P18" s="138"/>
      <c r="Q18" s="138"/>
      <c r="R18" s="138"/>
      <c r="S18" s="62"/>
      <c r="T18" s="62"/>
      <c r="U18" s="62"/>
      <c r="V18" s="62"/>
      <c r="W18" s="62"/>
    </row>
    <row r="19" spans="1:23" ht="18.75">
      <c r="A19" s="94"/>
      <c r="B19" s="47"/>
      <c r="C19" s="47"/>
      <c r="D19" s="52"/>
      <c r="E19" s="120" t="s">
        <v>47</v>
      </c>
      <c r="F19" s="50">
        <v>3</v>
      </c>
      <c r="G19" s="50">
        <v>1</v>
      </c>
      <c r="H19" s="53"/>
      <c r="I19" s="46"/>
      <c r="J19" s="47"/>
      <c r="K19" s="52"/>
      <c r="L19" s="46"/>
      <c r="M19" s="47"/>
      <c r="N19" s="47"/>
      <c r="O19" s="138"/>
      <c r="P19" s="138"/>
      <c r="Q19" s="138"/>
      <c r="R19" s="138"/>
      <c r="S19" s="62"/>
      <c r="T19" s="62"/>
      <c r="U19" s="62"/>
      <c r="V19" s="62"/>
      <c r="W19" s="62"/>
    </row>
    <row r="20" spans="1:23" ht="12.75">
      <c r="A20" s="94"/>
      <c r="B20" s="49" t="s">
        <v>63</v>
      </c>
      <c r="C20" s="49" t="s">
        <v>64</v>
      </c>
      <c r="D20" s="52"/>
      <c r="E20" s="46"/>
      <c r="F20" s="47"/>
      <c r="G20" s="47"/>
      <c r="H20" s="47"/>
      <c r="I20" s="46"/>
      <c r="J20" s="47"/>
      <c r="K20" s="52"/>
      <c r="L20" s="46"/>
      <c r="M20" s="47"/>
      <c r="N20" s="47"/>
      <c r="O20" s="139"/>
      <c r="P20" s="139"/>
      <c r="Q20" s="139"/>
      <c r="R20" s="139"/>
      <c r="S20" s="62"/>
      <c r="T20" s="62"/>
      <c r="U20" s="62"/>
      <c r="V20" s="62"/>
      <c r="W20" s="62"/>
    </row>
    <row r="21" spans="1:23" ht="18.75">
      <c r="A21" s="56" t="s">
        <v>72</v>
      </c>
      <c r="B21" s="50">
        <v>0</v>
      </c>
      <c r="C21" s="50">
        <v>1</v>
      </c>
      <c r="D21" s="52"/>
      <c r="E21" s="46"/>
      <c r="F21" s="47"/>
      <c r="G21" s="47"/>
      <c r="H21" s="47"/>
      <c r="I21" s="46"/>
      <c r="J21" s="47"/>
      <c r="K21" s="52"/>
      <c r="L21" s="46"/>
      <c r="M21" s="47"/>
      <c r="N21" s="47"/>
      <c r="O21" s="139"/>
      <c r="P21" s="139"/>
      <c r="Q21" s="139"/>
      <c r="R21" s="139"/>
      <c r="S21" s="62"/>
      <c r="T21" s="62"/>
      <c r="U21" s="62"/>
      <c r="V21" s="62"/>
      <c r="W21" s="62"/>
    </row>
    <row r="22" spans="1:23" ht="18.75">
      <c r="A22" s="112" t="s">
        <v>73</v>
      </c>
      <c r="B22" s="50">
        <v>1</v>
      </c>
      <c r="C22" s="50">
        <v>0</v>
      </c>
      <c r="D22" s="53"/>
      <c r="E22" s="46"/>
      <c r="F22" s="47"/>
      <c r="G22" s="47"/>
      <c r="H22" s="47"/>
      <c r="I22" s="46"/>
      <c r="J22" s="47"/>
      <c r="K22" s="52"/>
      <c r="L22" s="46"/>
      <c r="M22" s="47"/>
      <c r="N22" s="47"/>
      <c r="O22" s="139"/>
      <c r="P22" s="139"/>
      <c r="Q22" s="139"/>
      <c r="R22" s="139"/>
      <c r="S22" s="62"/>
      <c r="T22" s="62"/>
      <c r="U22" s="62"/>
      <c r="V22" s="62"/>
      <c r="W22" s="62"/>
    </row>
    <row r="23" spans="1:23" ht="19.5" thickBot="1">
      <c r="A23" s="94"/>
      <c r="B23" s="58"/>
      <c r="C23" s="58"/>
      <c r="D23" s="47"/>
      <c r="E23" s="46"/>
      <c r="F23" s="47"/>
      <c r="G23" s="47"/>
      <c r="H23" s="47"/>
      <c r="I23" s="46"/>
      <c r="J23" s="47"/>
      <c r="K23" s="52"/>
      <c r="L23" s="46"/>
      <c r="M23" s="47"/>
      <c r="N23" s="47"/>
      <c r="O23" s="62"/>
      <c r="P23" s="62"/>
      <c r="Q23" s="57"/>
      <c r="R23" s="62"/>
      <c r="S23" s="62"/>
      <c r="T23" s="62"/>
      <c r="U23" s="62"/>
      <c r="V23" s="62"/>
      <c r="W23" s="62"/>
    </row>
    <row r="24" spans="1:23" ht="19.5" thickTop="1">
      <c r="A24" s="94"/>
      <c r="B24" s="47"/>
      <c r="C24" s="47"/>
      <c r="D24" s="47"/>
      <c r="E24" s="46"/>
      <c r="F24" s="47"/>
      <c r="G24" s="47"/>
      <c r="H24" s="47"/>
      <c r="I24" s="46"/>
      <c r="J24" s="47"/>
      <c r="K24" s="52"/>
      <c r="L24" s="122" t="s">
        <v>58</v>
      </c>
      <c r="M24" s="50">
        <v>2</v>
      </c>
      <c r="N24" s="121">
        <v>77.5</v>
      </c>
      <c r="O24" s="141" t="s">
        <v>58</v>
      </c>
      <c r="P24" s="142"/>
      <c r="Q24" s="142"/>
      <c r="R24" s="143"/>
      <c r="S24" s="62"/>
      <c r="T24" s="62"/>
      <c r="U24" s="62"/>
      <c r="V24" s="62"/>
      <c r="W24" s="62"/>
    </row>
    <row r="25" spans="1:23" ht="18.75" customHeight="1">
      <c r="A25" s="94"/>
      <c r="B25" s="47"/>
      <c r="C25" s="47"/>
      <c r="D25" s="47"/>
      <c r="E25" s="46"/>
      <c r="F25" s="47"/>
      <c r="G25" s="47"/>
      <c r="H25" s="47"/>
      <c r="I25" s="46"/>
      <c r="J25" s="47"/>
      <c r="K25" s="52"/>
      <c r="L25" s="123" t="s">
        <v>60</v>
      </c>
      <c r="M25" s="50">
        <v>2</v>
      </c>
      <c r="N25" s="140">
        <v>72</v>
      </c>
      <c r="O25" s="144"/>
      <c r="P25" s="145"/>
      <c r="Q25" s="145"/>
      <c r="R25" s="146"/>
      <c r="S25" s="62"/>
      <c r="T25" s="62"/>
      <c r="U25" s="62"/>
      <c r="V25" s="62"/>
      <c r="W25" s="62"/>
    </row>
    <row r="26" spans="1:23" ht="12.75" customHeight="1">
      <c r="A26" s="94"/>
      <c r="B26" s="49" t="s">
        <v>63</v>
      </c>
      <c r="C26" s="49" t="s">
        <v>64</v>
      </c>
      <c r="D26" s="47"/>
      <c r="E26" s="46"/>
      <c r="F26" s="47"/>
      <c r="G26" s="47"/>
      <c r="H26" s="47"/>
      <c r="I26" s="46"/>
      <c r="J26" s="47"/>
      <c r="K26" s="52"/>
      <c r="L26" s="46"/>
      <c r="M26" s="47"/>
      <c r="N26" s="47"/>
      <c r="O26" s="144"/>
      <c r="P26" s="145"/>
      <c r="Q26" s="145"/>
      <c r="R26" s="146"/>
      <c r="S26" s="62"/>
      <c r="T26" s="62"/>
      <c r="U26" s="62"/>
      <c r="V26" s="62"/>
      <c r="W26" s="62"/>
    </row>
    <row r="27" spans="1:23" ht="19.5" thickBot="1">
      <c r="A27" s="56" t="s">
        <v>41</v>
      </c>
      <c r="B27" s="50">
        <v>1</v>
      </c>
      <c r="C27" s="50">
        <v>1</v>
      </c>
      <c r="D27" s="47"/>
      <c r="E27" s="46"/>
      <c r="F27" s="47"/>
      <c r="G27" s="47"/>
      <c r="H27" s="47"/>
      <c r="I27" s="46"/>
      <c r="J27" s="47"/>
      <c r="K27" s="52"/>
      <c r="L27" s="46"/>
      <c r="M27" s="47"/>
      <c r="N27" s="47"/>
      <c r="O27" s="147"/>
      <c r="P27" s="148"/>
      <c r="Q27" s="148"/>
      <c r="R27" s="149"/>
      <c r="S27" s="62"/>
      <c r="T27" s="62"/>
      <c r="U27" s="62"/>
      <c r="V27" s="62"/>
      <c r="W27" s="62"/>
    </row>
    <row r="28" spans="1:23" ht="19.5" thickTop="1">
      <c r="A28" s="113" t="s">
        <v>23</v>
      </c>
      <c r="B28" s="50">
        <v>0</v>
      </c>
      <c r="C28" s="50">
        <v>0</v>
      </c>
      <c r="D28" s="47"/>
      <c r="E28" s="46"/>
      <c r="F28" s="47"/>
      <c r="G28" s="47"/>
      <c r="H28" s="47"/>
      <c r="I28" s="46"/>
      <c r="J28" s="47"/>
      <c r="K28" s="52"/>
      <c r="L28" s="46"/>
      <c r="M28" s="47"/>
      <c r="N28" s="47"/>
      <c r="O28" s="47"/>
      <c r="P28" s="47"/>
      <c r="Q28" s="47"/>
      <c r="R28" s="47"/>
      <c r="S28" s="62"/>
      <c r="T28" s="62"/>
      <c r="U28" s="62"/>
      <c r="V28" s="62"/>
      <c r="W28" s="62"/>
    </row>
    <row r="29" spans="1:23" ht="12.75">
      <c r="A29" s="94"/>
      <c r="B29" s="47"/>
      <c r="C29" s="47"/>
      <c r="D29" s="52"/>
      <c r="E29" s="46"/>
      <c r="F29" s="49" t="s">
        <v>63</v>
      </c>
      <c r="G29" s="49" t="s">
        <v>64</v>
      </c>
      <c r="H29" s="47"/>
      <c r="I29" s="46"/>
      <c r="J29" s="47"/>
      <c r="K29" s="52"/>
      <c r="L29" s="46"/>
      <c r="M29" s="47"/>
      <c r="N29" s="47"/>
      <c r="O29" s="47"/>
      <c r="P29" s="47"/>
      <c r="Q29" s="47"/>
      <c r="R29" s="47"/>
      <c r="S29" s="62"/>
      <c r="T29" s="62"/>
      <c r="U29" s="62"/>
      <c r="V29" s="62"/>
      <c r="W29" s="62"/>
    </row>
    <row r="30" spans="1:23" ht="18.75">
      <c r="A30" s="94"/>
      <c r="B30" s="47"/>
      <c r="C30" s="47"/>
      <c r="D30" s="52"/>
      <c r="E30" s="56" t="s">
        <v>41</v>
      </c>
      <c r="F30" s="50">
        <v>2</v>
      </c>
      <c r="G30" s="50">
        <v>2</v>
      </c>
      <c r="H30" s="47"/>
      <c r="I30" s="46"/>
      <c r="J30" s="47"/>
      <c r="K30" s="52"/>
      <c r="L30" s="46"/>
      <c r="M30" s="47"/>
      <c r="N30" s="47"/>
      <c r="O30" s="47"/>
      <c r="P30" s="47"/>
      <c r="Q30" s="47"/>
      <c r="R30" s="47"/>
      <c r="S30" s="62"/>
      <c r="T30" s="62"/>
      <c r="U30" s="62"/>
      <c r="V30" s="62"/>
      <c r="W30" s="62"/>
    </row>
    <row r="31" spans="1:23" ht="19.5" thickBot="1">
      <c r="A31" s="94"/>
      <c r="B31" s="47"/>
      <c r="C31" s="47"/>
      <c r="D31" s="52"/>
      <c r="E31" s="119" t="s">
        <v>28</v>
      </c>
      <c r="F31" s="50">
        <v>1</v>
      </c>
      <c r="G31" s="50">
        <v>2</v>
      </c>
      <c r="H31" s="47"/>
      <c r="I31" s="46"/>
      <c r="J31" s="47"/>
      <c r="K31" s="52"/>
      <c r="L31" s="46"/>
      <c r="M31" s="47"/>
      <c r="N31" s="47"/>
      <c r="O31" s="47"/>
      <c r="P31" s="47"/>
      <c r="Q31" s="47"/>
      <c r="R31" s="47"/>
      <c r="S31" s="62"/>
      <c r="T31" s="62"/>
      <c r="U31" s="62"/>
      <c r="V31" s="62"/>
      <c r="W31" s="62"/>
    </row>
    <row r="32" spans="1:23" ht="12.75">
      <c r="A32" s="94"/>
      <c r="B32" s="49" t="s">
        <v>63</v>
      </c>
      <c r="C32" s="49" t="s">
        <v>64</v>
      </c>
      <c r="D32" s="52"/>
      <c r="E32" s="46"/>
      <c r="F32" s="47"/>
      <c r="G32" s="47"/>
      <c r="H32" s="51"/>
      <c r="I32" s="46"/>
      <c r="J32" s="47"/>
      <c r="K32" s="52"/>
      <c r="L32" s="46"/>
      <c r="M32" s="47"/>
      <c r="N32" s="47"/>
      <c r="O32" s="47"/>
      <c r="P32" s="47"/>
      <c r="Q32" s="47"/>
      <c r="R32" s="47"/>
      <c r="S32" s="62"/>
      <c r="T32" s="62"/>
      <c r="U32" s="62"/>
      <c r="V32" s="62"/>
      <c r="W32" s="62"/>
    </row>
    <row r="33" spans="1:23" ht="18.75">
      <c r="A33" s="107" t="s">
        <v>28</v>
      </c>
      <c r="B33" s="50">
        <v>2</v>
      </c>
      <c r="C33" s="50">
        <v>2</v>
      </c>
      <c r="D33" s="52"/>
      <c r="E33" s="46"/>
      <c r="F33" s="47"/>
      <c r="G33" s="47"/>
      <c r="H33" s="52"/>
      <c r="I33" s="46"/>
      <c r="J33" s="47"/>
      <c r="K33" s="52"/>
      <c r="L33" s="46"/>
      <c r="M33" s="47"/>
      <c r="N33" s="47"/>
      <c r="O33" s="47"/>
      <c r="P33" s="47"/>
      <c r="Q33" s="47"/>
      <c r="R33" s="47"/>
      <c r="S33" s="62"/>
      <c r="T33" s="62"/>
      <c r="U33" s="62"/>
      <c r="V33" s="62"/>
      <c r="W33" s="62"/>
    </row>
    <row r="34" spans="1:23" ht="18.75">
      <c r="A34" s="114" t="s">
        <v>26</v>
      </c>
      <c r="B34" s="50">
        <v>0</v>
      </c>
      <c r="C34" s="50">
        <v>0</v>
      </c>
      <c r="D34" s="53"/>
      <c r="E34" s="46"/>
      <c r="F34" s="47"/>
      <c r="G34" s="47"/>
      <c r="H34" s="52"/>
      <c r="I34" s="46"/>
      <c r="J34" s="47"/>
      <c r="K34" s="52"/>
      <c r="L34" s="46"/>
      <c r="M34" s="47"/>
      <c r="N34" s="47"/>
      <c r="O34" s="47"/>
      <c r="P34" s="47"/>
      <c r="Q34" s="47"/>
      <c r="R34" s="47"/>
      <c r="S34" s="62"/>
      <c r="T34" s="62"/>
      <c r="U34" s="62"/>
      <c r="V34" s="62"/>
      <c r="W34" s="62"/>
    </row>
    <row r="35" spans="1:23" ht="12.75">
      <c r="A35" s="94"/>
      <c r="B35" s="47"/>
      <c r="C35" s="47"/>
      <c r="D35" s="47"/>
      <c r="E35" s="46"/>
      <c r="F35" s="47"/>
      <c r="G35" s="47"/>
      <c r="H35" s="52"/>
      <c r="I35" s="46"/>
      <c r="J35" s="59" t="s">
        <v>63</v>
      </c>
      <c r="K35" s="60" t="s">
        <v>64</v>
      </c>
      <c r="L35" s="46"/>
      <c r="M35" s="47"/>
      <c r="N35" s="47"/>
      <c r="O35" s="47"/>
      <c r="P35" s="47"/>
      <c r="Q35" s="47"/>
      <c r="R35" s="47"/>
      <c r="S35" s="62"/>
      <c r="T35" s="62"/>
      <c r="U35" s="62"/>
      <c r="V35" s="62"/>
      <c r="W35" s="62"/>
    </row>
    <row r="36" spans="1:23" ht="18.75">
      <c r="A36" s="94"/>
      <c r="B36" s="47"/>
      <c r="C36" s="47"/>
      <c r="D36" s="47"/>
      <c r="E36" s="46"/>
      <c r="F36" s="47"/>
      <c r="G36" s="47"/>
      <c r="H36" s="52"/>
      <c r="I36" s="94" t="s">
        <v>41</v>
      </c>
      <c r="J36" s="61">
        <v>0</v>
      </c>
      <c r="K36" s="61">
        <v>0</v>
      </c>
      <c r="L36" s="46"/>
      <c r="M36" s="47"/>
      <c r="N36" s="47"/>
      <c r="O36" s="47"/>
      <c r="P36" s="47"/>
      <c r="Q36" s="47"/>
      <c r="R36" s="47"/>
      <c r="S36" s="62"/>
      <c r="T36" s="62"/>
      <c r="U36" s="62"/>
      <c r="V36" s="62"/>
      <c r="W36" s="62"/>
    </row>
    <row r="37" spans="1:23" ht="18.75">
      <c r="A37" s="94"/>
      <c r="B37" s="47"/>
      <c r="C37" s="47"/>
      <c r="D37" s="47"/>
      <c r="E37" s="46"/>
      <c r="F37" s="47"/>
      <c r="G37" s="47"/>
      <c r="H37" s="52"/>
      <c r="I37" s="123" t="s">
        <v>60</v>
      </c>
      <c r="J37" s="50">
        <v>1</v>
      </c>
      <c r="K37" s="50">
        <v>2</v>
      </c>
      <c r="L37" s="46"/>
      <c r="M37" s="47"/>
      <c r="N37" s="47"/>
      <c r="O37" s="47"/>
      <c r="P37" s="47"/>
      <c r="Q37" s="47"/>
      <c r="R37" s="47"/>
      <c r="S37" s="62"/>
      <c r="T37" s="62"/>
      <c r="U37" s="62"/>
      <c r="V37" s="62"/>
      <c r="W37" s="62"/>
    </row>
    <row r="38" spans="1:23" ht="12.75">
      <c r="A38" s="94"/>
      <c r="B38" s="49" t="s">
        <v>63</v>
      </c>
      <c r="C38" s="49" t="s">
        <v>64</v>
      </c>
      <c r="D38" s="47"/>
      <c r="E38" s="46"/>
      <c r="F38" s="47"/>
      <c r="G38" s="47"/>
      <c r="H38" s="52"/>
      <c r="I38" s="46"/>
      <c r="J38" s="47"/>
      <c r="K38" s="47"/>
      <c r="L38" s="46"/>
      <c r="M38" s="47"/>
      <c r="N38" s="47"/>
      <c r="O38" s="47"/>
      <c r="P38" s="47"/>
      <c r="Q38" s="47"/>
      <c r="R38" s="47"/>
      <c r="S38" s="62"/>
      <c r="T38" s="62"/>
      <c r="U38" s="62"/>
      <c r="V38" s="62"/>
      <c r="W38" s="62"/>
    </row>
    <row r="39" spans="1:23" ht="18.75">
      <c r="A39" s="109" t="s">
        <v>45</v>
      </c>
      <c r="B39" s="50">
        <v>1</v>
      </c>
      <c r="C39" s="50">
        <v>1</v>
      </c>
      <c r="D39" s="47"/>
      <c r="E39" s="46"/>
      <c r="F39" s="47"/>
      <c r="G39" s="47"/>
      <c r="H39" s="52"/>
      <c r="I39" s="46"/>
      <c r="J39" s="47"/>
      <c r="K39" s="47"/>
      <c r="L39" s="46"/>
      <c r="M39" s="47"/>
      <c r="N39" s="47"/>
      <c r="O39" s="47"/>
      <c r="P39" s="47"/>
      <c r="Q39" s="47"/>
      <c r="R39" s="47"/>
      <c r="S39" s="62"/>
      <c r="T39" s="62"/>
      <c r="U39" s="62"/>
      <c r="V39" s="62"/>
      <c r="W39" s="62"/>
    </row>
    <row r="40" spans="1:23" ht="18.75">
      <c r="A40" s="108" t="s">
        <v>67</v>
      </c>
      <c r="B40" s="50">
        <v>2</v>
      </c>
      <c r="C40" s="50">
        <v>1</v>
      </c>
      <c r="D40" s="47"/>
      <c r="E40" s="46"/>
      <c r="F40" s="47"/>
      <c r="G40" s="47"/>
      <c r="H40" s="52"/>
      <c r="I40" s="46"/>
      <c r="J40" s="47"/>
      <c r="K40" s="47"/>
      <c r="L40" s="46"/>
      <c r="M40" s="47"/>
      <c r="N40" s="47"/>
      <c r="O40" s="47"/>
      <c r="P40" s="47"/>
      <c r="Q40" s="47"/>
      <c r="R40" s="47"/>
      <c r="S40" s="62"/>
      <c r="T40" s="62"/>
      <c r="U40" s="62"/>
      <c r="V40" s="62"/>
      <c r="W40" s="62"/>
    </row>
    <row r="41" spans="1:23" ht="12.75">
      <c r="A41" s="94"/>
      <c r="B41" s="47"/>
      <c r="C41" s="47"/>
      <c r="D41" s="52"/>
      <c r="E41" s="46"/>
      <c r="F41" s="49" t="s">
        <v>63</v>
      </c>
      <c r="G41" s="49" t="s">
        <v>64</v>
      </c>
      <c r="H41" s="52"/>
      <c r="I41" s="46"/>
      <c r="J41" s="47"/>
      <c r="K41" s="47"/>
      <c r="L41" s="46"/>
      <c r="M41" s="47"/>
      <c r="N41" s="47"/>
      <c r="O41" s="47"/>
      <c r="P41" s="47"/>
      <c r="Q41" s="47"/>
      <c r="R41" s="47"/>
      <c r="S41" s="62"/>
      <c r="T41" s="62"/>
      <c r="U41" s="62"/>
      <c r="V41" s="62"/>
      <c r="W41" s="62"/>
    </row>
    <row r="42" spans="1:23" ht="18.75">
      <c r="A42" s="94"/>
      <c r="B42" s="47"/>
      <c r="C42" s="47"/>
      <c r="D42" s="52"/>
      <c r="E42" s="117" t="s">
        <v>67</v>
      </c>
      <c r="F42" s="50">
        <v>3</v>
      </c>
      <c r="G42" s="50">
        <v>2</v>
      </c>
      <c r="H42" s="52"/>
      <c r="I42" s="46"/>
      <c r="J42" s="47"/>
      <c r="K42" s="47"/>
      <c r="L42" s="46"/>
      <c r="M42" s="47"/>
      <c r="N42" s="47"/>
      <c r="O42" s="47"/>
      <c r="P42" s="47"/>
      <c r="Q42" s="47"/>
      <c r="R42" s="47"/>
      <c r="S42" s="62"/>
      <c r="T42" s="62"/>
      <c r="U42" s="62"/>
      <c r="V42" s="62"/>
      <c r="W42" s="62"/>
    </row>
    <row r="43" spans="1:23" ht="19.5" thickBot="1">
      <c r="A43" s="94"/>
      <c r="B43" s="47"/>
      <c r="C43" s="47"/>
      <c r="D43" s="52"/>
      <c r="E43" s="118" t="s">
        <v>52</v>
      </c>
      <c r="F43" s="50">
        <v>2</v>
      </c>
      <c r="G43" s="50">
        <v>2</v>
      </c>
      <c r="H43" s="53"/>
      <c r="I43" s="46"/>
      <c r="J43" s="47"/>
      <c r="K43" s="47"/>
      <c r="L43" s="46"/>
      <c r="M43" s="47"/>
      <c r="N43" s="47"/>
      <c r="O43" s="47"/>
      <c r="P43" s="47"/>
      <c r="Q43" s="47"/>
      <c r="R43" s="47"/>
      <c r="S43" s="62"/>
      <c r="T43" s="62"/>
      <c r="U43" s="62"/>
      <c r="V43" s="62"/>
      <c r="W43" s="62"/>
    </row>
    <row r="44" spans="1:23" ht="13.5" thickTop="1">
      <c r="A44" s="94"/>
      <c r="B44" s="49" t="s">
        <v>63</v>
      </c>
      <c r="C44" s="49" t="s">
        <v>64</v>
      </c>
      <c r="D44" s="52"/>
      <c r="E44" s="46"/>
      <c r="F44" s="47"/>
      <c r="G44" s="47"/>
      <c r="H44" s="47"/>
      <c r="I44" s="46"/>
      <c r="J44" s="47"/>
      <c r="K44" s="47"/>
      <c r="L44" s="46"/>
      <c r="M44" s="47"/>
      <c r="N44" s="47"/>
      <c r="O44" s="47"/>
      <c r="P44" s="47"/>
      <c r="Q44" s="47"/>
      <c r="R44" s="47"/>
      <c r="S44" s="62"/>
      <c r="T44" s="62"/>
      <c r="U44" s="62"/>
      <c r="V44" s="62"/>
      <c r="W44" s="62"/>
    </row>
    <row r="45" spans="1:23" ht="18.75">
      <c r="A45" s="115" t="s">
        <v>52</v>
      </c>
      <c r="B45" s="50">
        <v>1</v>
      </c>
      <c r="C45" s="50">
        <v>3</v>
      </c>
      <c r="D45" s="52"/>
      <c r="E45" s="46"/>
      <c r="F45" s="47"/>
      <c r="G45" s="47"/>
      <c r="H45" s="47"/>
      <c r="I45" s="46"/>
      <c r="J45" s="47"/>
      <c r="K45" s="47"/>
      <c r="L45" s="46"/>
      <c r="M45" s="47"/>
      <c r="N45" s="47"/>
      <c r="O45" s="47"/>
      <c r="P45" s="47"/>
      <c r="Q45" s="47"/>
      <c r="R45" s="47"/>
      <c r="S45" s="62"/>
      <c r="T45" s="62"/>
      <c r="U45" s="62"/>
      <c r="V45" s="62"/>
      <c r="W45" s="62"/>
    </row>
    <row r="46" spans="1:23" ht="18.75">
      <c r="A46" s="116" t="s">
        <v>43</v>
      </c>
      <c r="B46" s="50">
        <v>2</v>
      </c>
      <c r="C46" s="50">
        <v>2</v>
      </c>
      <c r="D46" s="53"/>
      <c r="E46" s="46"/>
      <c r="F46" s="47"/>
      <c r="G46" s="47"/>
      <c r="H46" s="47"/>
      <c r="I46" s="46"/>
      <c r="J46" s="47"/>
      <c r="K46" s="47"/>
      <c r="L46" s="46"/>
      <c r="M46" s="47"/>
      <c r="N46" s="47"/>
      <c r="O46" s="47"/>
      <c r="P46" s="47"/>
      <c r="Q46" s="47"/>
      <c r="R46" s="47"/>
      <c r="S46" s="62"/>
      <c r="T46" s="62"/>
      <c r="U46" s="62"/>
      <c r="V46" s="62"/>
      <c r="W46" s="62"/>
    </row>
    <row r="47" spans="1:23" ht="12.75">
      <c r="A47" s="95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6"/>
      <c r="M47" s="47"/>
      <c r="N47" s="47"/>
      <c r="O47" s="47"/>
      <c r="P47" s="47"/>
      <c r="Q47" s="47"/>
      <c r="R47" s="47"/>
      <c r="S47" s="62"/>
      <c r="T47" s="62"/>
      <c r="U47" s="62"/>
      <c r="V47" s="62"/>
      <c r="W47" s="62"/>
    </row>
    <row r="48" spans="1:23" ht="12.75">
      <c r="A48" s="95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6"/>
      <c r="M48" s="47"/>
      <c r="N48" s="47"/>
      <c r="O48" s="47"/>
      <c r="P48" s="47"/>
      <c r="Q48" s="47"/>
      <c r="R48" s="47"/>
      <c r="S48" s="62"/>
      <c r="T48" s="62"/>
      <c r="U48" s="62"/>
      <c r="V48" s="62"/>
      <c r="W48" s="62"/>
    </row>
    <row r="49" spans="1:23" ht="12.75">
      <c r="A49" s="95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6"/>
      <c r="M49" s="47"/>
      <c r="N49" s="47"/>
      <c r="O49" s="47"/>
      <c r="P49" s="47"/>
      <c r="Q49" s="47"/>
      <c r="R49" s="47"/>
      <c r="S49" s="62"/>
      <c r="T49" s="62"/>
      <c r="U49" s="62"/>
      <c r="V49" s="62"/>
      <c r="W49" s="62"/>
    </row>
    <row r="50" spans="1:23" ht="12.75">
      <c r="A50" s="95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6"/>
      <c r="M50" s="47"/>
      <c r="N50" s="47"/>
      <c r="O50" s="47"/>
      <c r="P50" s="47"/>
      <c r="Q50" s="47"/>
      <c r="R50" s="47"/>
      <c r="S50" s="62"/>
      <c r="T50" s="62"/>
      <c r="U50" s="62"/>
      <c r="V50" s="62"/>
      <c r="W50" s="62"/>
    </row>
    <row r="51" spans="1:23" ht="12.75">
      <c r="A51" s="95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6"/>
      <c r="M51" s="47"/>
      <c r="N51" s="47"/>
      <c r="O51" s="47"/>
      <c r="P51" s="47"/>
      <c r="Q51" s="47"/>
      <c r="R51" s="47"/>
      <c r="S51" s="62"/>
      <c r="T51" s="62"/>
      <c r="U51" s="62"/>
      <c r="V51" s="62"/>
      <c r="W51" s="62"/>
    </row>
    <row r="52" spans="1:23" ht="12.75">
      <c r="A52" s="95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6"/>
      <c r="M52" s="47"/>
      <c r="N52" s="47"/>
      <c r="O52" s="47"/>
      <c r="P52" s="47"/>
      <c r="Q52" s="47"/>
      <c r="R52" s="47"/>
      <c r="S52" s="62"/>
      <c r="T52" s="62"/>
      <c r="U52" s="62"/>
      <c r="V52" s="62"/>
      <c r="W52" s="62"/>
    </row>
    <row r="53" spans="1:23" ht="12.75">
      <c r="A53" s="95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6"/>
      <c r="M53" s="47"/>
      <c r="N53" s="47"/>
      <c r="O53" s="47"/>
      <c r="P53" s="47"/>
      <c r="Q53" s="47"/>
      <c r="R53" s="47"/>
      <c r="S53" s="62"/>
      <c r="T53" s="62"/>
      <c r="U53" s="62"/>
      <c r="V53" s="62"/>
      <c r="W53" s="62"/>
    </row>
    <row r="54" spans="1:23" ht="12.75">
      <c r="A54" s="95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6"/>
      <c r="M54" s="47"/>
      <c r="N54" s="47"/>
      <c r="O54" s="47"/>
      <c r="P54" s="47"/>
      <c r="Q54" s="47"/>
      <c r="R54" s="47"/>
      <c r="S54" s="62"/>
      <c r="T54" s="62"/>
      <c r="U54" s="62"/>
      <c r="V54" s="62"/>
      <c r="W54" s="62"/>
    </row>
    <row r="55" spans="1:23" ht="12.75">
      <c r="A55" s="95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6"/>
      <c r="M55" s="47"/>
      <c r="N55" s="47"/>
      <c r="O55" s="47"/>
      <c r="P55" s="47"/>
      <c r="Q55" s="47"/>
      <c r="R55" s="47"/>
      <c r="S55" s="62"/>
      <c r="T55" s="62"/>
      <c r="U55" s="62"/>
      <c r="V55" s="62"/>
      <c r="W55" s="62"/>
    </row>
    <row r="56" spans="1:23" ht="12.75">
      <c r="A56" s="95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6"/>
      <c r="M56" s="47"/>
      <c r="N56" s="47"/>
      <c r="O56" s="47"/>
      <c r="P56" s="47"/>
      <c r="Q56" s="47"/>
      <c r="R56" s="47"/>
      <c r="S56" s="62"/>
      <c r="T56" s="62"/>
      <c r="U56" s="62"/>
      <c r="V56" s="62"/>
      <c r="W56" s="62"/>
    </row>
    <row r="57" spans="1:23" ht="12.75">
      <c r="A57" s="95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6"/>
      <c r="M57" s="47"/>
      <c r="N57" s="47"/>
      <c r="O57" s="47"/>
      <c r="P57" s="47"/>
      <c r="Q57" s="47"/>
      <c r="R57" s="47"/>
      <c r="S57" s="62"/>
      <c r="T57" s="62"/>
      <c r="U57" s="62"/>
      <c r="V57" s="62"/>
      <c r="W57" s="62"/>
    </row>
    <row r="58" spans="1:23" ht="12.75">
      <c r="A58" s="95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6"/>
      <c r="M58" s="47"/>
      <c r="N58" s="47"/>
      <c r="O58" s="47"/>
      <c r="P58" s="47"/>
      <c r="Q58" s="47"/>
      <c r="R58" s="47"/>
      <c r="S58" s="62"/>
      <c r="T58" s="62"/>
      <c r="U58" s="62"/>
      <c r="V58" s="62"/>
      <c r="W58" s="62"/>
    </row>
    <row r="59" spans="1:23" ht="12.75">
      <c r="A59" s="95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6"/>
      <c r="M59" s="47"/>
      <c r="N59" s="47"/>
      <c r="O59" s="47"/>
      <c r="P59" s="47"/>
      <c r="Q59" s="47"/>
      <c r="R59" s="47"/>
      <c r="S59" s="62"/>
      <c r="T59" s="62"/>
      <c r="U59" s="62"/>
      <c r="V59" s="62"/>
      <c r="W59" s="62"/>
    </row>
    <row r="60" spans="1:23" ht="12.75">
      <c r="A60" s="95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6"/>
      <c r="M60" s="47"/>
      <c r="N60" s="47"/>
      <c r="O60" s="47"/>
      <c r="P60" s="47"/>
      <c r="Q60" s="47"/>
      <c r="R60" s="47"/>
      <c r="S60" s="62"/>
      <c r="T60" s="62"/>
      <c r="U60" s="62"/>
      <c r="V60" s="62"/>
      <c r="W60" s="62"/>
    </row>
    <row r="61" spans="1:23" ht="12.75">
      <c r="A61" s="95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6"/>
      <c r="M61" s="47"/>
      <c r="N61" s="47"/>
      <c r="O61" s="47"/>
      <c r="P61" s="47"/>
      <c r="Q61" s="47"/>
      <c r="R61" s="47"/>
      <c r="S61" s="62"/>
      <c r="T61" s="62"/>
      <c r="U61" s="62"/>
      <c r="V61" s="62"/>
      <c r="W61" s="62"/>
    </row>
    <row r="62" spans="1:23" ht="12.75">
      <c r="A62" s="95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6"/>
      <c r="M62" s="47"/>
      <c r="N62" s="47"/>
      <c r="S62" s="62"/>
      <c r="T62" s="62"/>
      <c r="U62" s="62"/>
      <c r="V62" s="62"/>
      <c r="W62" s="62"/>
    </row>
    <row r="63" ht="12.75">
      <c r="A63" s="96"/>
    </row>
    <row r="64" ht="12.75">
      <c r="A64" s="96"/>
    </row>
    <row r="65" ht="12.75">
      <c r="A65" s="96"/>
    </row>
    <row r="66" ht="12.75">
      <c r="A66" s="96"/>
    </row>
    <row r="67" ht="12.75">
      <c r="A67" s="96"/>
    </row>
    <row r="68" ht="12.75">
      <c r="A68" s="96"/>
    </row>
    <row r="69" ht="12.75">
      <c r="A69" s="96"/>
    </row>
    <row r="70" ht="12.75">
      <c r="A70" s="96"/>
    </row>
    <row r="71" ht="12.75">
      <c r="A71" s="96"/>
    </row>
    <row r="72" ht="12.75">
      <c r="A72" s="96"/>
    </row>
    <row r="73" ht="12.75">
      <c r="A73" s="96"/>
    </row>
    <row r="74" ht="12.75">
      <c r="A74" s="96"/>
    </row>
    <row r="75" ht="12.75">
      <c r="A75" s="96"/>
    </row>
    <row r="76" ht="12.75">
      <c r="A76" s="96"/>
    </row>
    <row r="77" ht="12.75">
      <c r="A77" s="96"/>
    </row>
    <row r="78" ht="12.75">
      <c r="A78" s="96"/>
    </row>
    <row r="79" ht="12.75">
      <c r="A79" s="96"/>
    </row>
    <row r="80" ht="12.75">
      <c r="A80" s="96"/>
    </row>
    <row r="81" ht="12.75">
      <c r="A81" s="96"/>
    </row>
    <row r="82" ht="12.75">
      <c r="A82" s="96"/>
    </row>
    <row r="83" ht="12.75">
      <c r="A83" s="96"/>
    </row>
    <row r="84" ht="12.75">
      <c r="A84" s="96"/>
    </row>
    <row r="85" ht="12.75">
      <c r="A85" s="96"/>
    </row>
    <row r="86" ht="12.75">
      <c r="A86" s="96"/>
    </row>
    <row r="87" ht="12.75">
      <c r="A87" s="96"/>
    </row>
    <row r="88" ht="12.75">
      <c r="A88" s="96"/>
    </row>
    <row r="89" ht="12.75">
      <c r="A89" s="96"/>
    </row>
    <row r="90" ht="12.75">
      <c r="A90" s="96"/>
    </row>
    <row r="91" ht="12.75">
      <c r="A91" s="96"/>
    </row>
    <row r="92" ht="12.75">
      <c r="A92" s="96"/>
    </row>
    <row r="93" ht="12.75">
      <c r="A93" s="96"/>
    </row>
    <row r="94" ht="12.75">
      <c r="A94" s="96"/>
    </row>
    <row r="95" ht="12.75">
      <c r="A95" s="96"/>
    </row>
    <row r="96" ht="12.75">
      <c r="A96" s="96"/>
    </row>
    <row r="97" ht="12.75">
      <c r="A97" s="96"/>
    </row>
    <row r="98" ht="12.75">
      <c r="A98" s="96"/>
    </row>
    <row r="99" ht="12.75">
      <c r="A99" s="96"/>
    </row>
    <row r="100" ht="12.75">
      <c r="A100" s="96"/>
    </row>
    <row r="101" ht="12.75">
      <c r="A101" s="96"/>
    </row>
    <row r="102" ht="12.75">
      <c r="A102" s="96"/>
    </row>
    <row r="103" ht="12.75">
      <c r="A103" s="96"/>
    </row>
    <row r="104" ht="12.75">
      <c r="A104" s="96"/>
    </row>
    <row r="105" ht="12.75">
      <c r="A105" s="96"/>
    </row>
    <row r="106" ht="12.75">
      <c r="A106" s="96"/>
    </row>
    <row r="107" ht="12.75">
      <c r="A107" s="96"/>
    </row>
    <row r="108" ht="12.75">
      <c r="A108" s="96"/>
    </row>
    <row r="109" ht="12.75">
      <c r="A109" s="96"/>
    </row>
    <row r="110" ht="12.75">
      <c r="A110" s="96"/>
    </row>
    <row r="111" ht="12.75">
      <c r="A111" s="96"/>
    </row>
    <row r="112" ht="12.75">
      <c r="A112" s="96"/>
    </row>
    <row r="113" ht="12.75">
      <c r="A113" s="96"/>
    </row>
    <row r="114" ht="12.75">
      <c r="A114" s="96"/>
    </row>
    <row r="115" ht="12.75">
      <c r="A115" s="96"/>
    </row>
    <row r="116" ht="12.75">
      <c r="A116" s="96"/>
    </row>
    <row r="117" ht="12.75">
      <c r="A117" s="96"/>
    </row>
    <row r="118" ht="12.75">
      <c r="A118" s="96"/>
    </row>
    <row r="119" ht="12.75">
      <c r="A119" s="96"/>
    </row>
    <row r="120" ht="12.75">
      <c r="A120" s="96"/>
    </row>
    <row r="121" ht="12.75">
      <c r="A121" s="96"/>
    </row>
    <row r="122" ht="12.75">
      <c r="A122" s="96"/>
    </row>
    <row r="123" ht="12.75">
      <c r="A123" s="96"/>
    </row>
  </sheetData>
  <mergeCells count="2">
    <mergeCell ref="O17:R22"/>
    <mergeCell ref="O24:R2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</dc:creator>
  <cp:keywords/>
  <dc:description/>
  <cp:lastModifiedBy>Pukas</cp:lastModifiedBy>
  <dcterms:created xsi:type="dcterms:W3CDTF">2003-07-15T16:00:48Z</dcterms:created>
  <dcterms:modified xsi:type="dcterms:W3CDTF">2004-02-23T19:00:48Z</dcterms:modified>
  <cp:category/>
  <cp:version/>
  <cp:contentType/>
  <cp:contentStatus/>
</cp:coreProperties>
</file>